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120" yWindow="120" windowWidth="19320" windowHeight="8280"/>
  </bookViews>
  <sheets>
    <sheet name="титульний" sheetId="6" r:id="rId1"/>
    <sheet name="розділ 1" sheetId="3" r:id="rId2"/>
    <sheet name="розділ 2" sheetId="7" r:id="rId3"/>
  </sheets>
  <definedNames>
    <definedName name="_xlnm.Print_Titles" localSheetId="1">'розділ 1'!$A:$B,'розділ 1'!$1:$5</definedName>
  </definedNames>
  <calcPr calcId="124519" calcMode="manual" fullCalcOnLoad="1"/>
</workbook>
</file>

<file path=xl/calcChain.xml><?xml version="1.0" encoding="utf-8"?>
<calcChain xmlns="http://schemas.openxmlformats.org/spreadsheetml/2006/main">
  <c r="E4" i="7"/>
  <c r="F4"/>
  <c r="C20" i="3"/>
  <c r="C6"/>
  <c r="D20"/>
  <c r="D6"/>
  <c r="E20"/>
  <c r="E6"/>
  <c r="F20"/>
  <c r="F6"/>
  <c r="G20"/>
  <c r="G6"/>
  <c r="H20"/>
  <c r="H6"/>
  <c r="I20"/>
  <c r="I6"/>
  <c r="J20"/>
  <c r="J6"/>
  <c r="K20"/>
  <c r="K6"/>
  <c r="L20"/>
  <c r="L6"/>
  <c r="C27"/>
  <c r="D27"/>
  <c r="E27"/>
  <c r="F27"/>
  <c r="G27"/>
  <c r="H27"/>
  <c r="I27"/>
  <c r="J27"/>
  <c r="K27"/>
  <c r="L27"/>
  <c r="C39"/>
  <c r="C38"/>
  <c r="D39"/>
  <c r="D38"/>
  <c r="E39"/>
  <c r="E38"/>
  <c r="F39"/>
  <c r="F38"/>
  <c r="G39"/>
  <c r="G38"/>
  <c r="H39"/>
  <c r="H38"/>
  <c r="I39"/>
  <c r="I38"/>
  <c r="J39"/>
  <c r="J38"/>
  <c r="K39"/>
  <c r="K38"/>
  <c r="L39"/>
  <c r="L38"/>
  <c r="C49"/>
  <c r="D49"/>
  <c r="E49"/>
  <c r="F49"/>
  <c r="G49"/>
  <c r="H49"/>
  <c r="I49"/>
  <c r="J49"/>
  <c r="K49"/>
  <c r="L49"/>
  <c r="K55"/>
  <c r="I55"/>
  <c r="G55"/>
  <c r="E55"/>
  <c r="C55"/>
  <c r="L55"/>
  <c r="J55"/>
  <c r="H55"/>
  <c r="F55"/>
  <c r="D55"/>
</calcChain>
</file>

<file path=xl/sharedStrings.xml><?xml version="1.0" encoding="utf-8"?>
<sst xmlns="http://schemas.openxmlformats.org/spreadsheetml/2006/main" count="152" uniqueCount="126">
  <si>
    <t>№ 
з/п</t>
  </si>
  <si>
    <t>позовної заяви немайнового характеру</t>
  </si>
  <si>
    <t>позовної заяви про відшкодування моральної шкоди</t>
  </si>
  <si>
    <t>А</t>
  </si>
  <si>
    <t>Б</t>
  </si>
  <si>
    <t>позовної заяви майнового характеру</t>
  </si>
  <si>
    <t>Повернено судового збору</t>
  </si>
  <si>
    <t>Кількість заяв (скарг)</t>
  </si>
  <si>
    <t>Сума судового збору, грн.</t>
  </si>
  <si>
    <t>за повторну видачу копії судового рішення</t>
  </si>
  <si>
    <t>за видачу в електронному вигляді копії технічного запису судового засідання</t>
  </si>
  <si>
    <t>Розрахункова сума судового збору, грн.</t>
  </si>
  <si>
    <t>Сума фактично сплаченого судового збору, грн.</t>
  </si>
  <si>
    <t>Фактично сплачено судового збору, всього</t>
  </si>
  <si>
    <t>заяви про затвердження плану санації до порушення провадження у справі про банкрутство</t>
  </si>
  <si>
    <t>заяви про порушення справи про банкрутство</t>
  </si>
  <si>
    <t>апеляційної  скарги на ухвалу суду, заяви про приєднання до апеляційної скарги на ухвалу суду</t>
  </si>
  <si>
    <t xml:space="preserve">Подано позивачами (особами) заяву (скаргу) </t>
  </si>
  <si>
    <t>позовної заяви про розірвання шлюбу</t>
  </si>
  <si>
    <t>позовної заяви про поділ майна при розірванні шлюбу</t>
  </si>
  <si>
    <t>Розділ 1. Відомості щодо справляння судового збору</t>
  </si>
  <si>
    <t>Звітність</t>
  </si>
  <si>
    <t>(період)</t>
  </si>
  <si>
    <t>Подають</t>
  </si>
  <si>
    <t>Терміни подання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</si>
  <si>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</si>
  <si>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ЗАТВЕРДЖЕНО</t>
  </si>
  <si>
    <t>Наказ Державної судової адміністрації України</t>
  </si>
  <si>
    <t xml:space="preserve">територіальні управління Державної судової </t>
  </si>
  <si>
    <t xml:space="preserve">адміністрації України; копію – органу державної </t>
  </si>
  <si>
    <t xml:space="preserve">статистики за своїм місцезнаходженням 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</si>
  <si>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</si>
  <si>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</si>
  <si>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</si>
  <si>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</si>
  <si>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</si>
  <si>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</si>
  <si>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</si>
  <si>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</si>
  <si>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ЗВІТ ПРО СПРАВЛЯННЯ, ЗВІЛЬНЕННЯ ВІД СПЛАТИ ТА ПОВЕРНЕННЯ СУДОВОГО ЗБОРУ В МІСЦЕВИХ ТА АПЕЛЯЦІЙНИХ СУДАХ</t>
  </si>
  <si>
    <t>Форма № 10</t>
  </si>
  <si>
    <t xml:space="preserve">періодичність (квартальна, піврічна, 9 місяців, річна) </t>
  </si>
  <si>
    <t xml:space="preserve">на 5-й день після звітного періоду </t>
  </si>
  <si>
    <t>окружні адміністративні  суди – Державній судовій адміністрації України</t>
  </si>
  <si>
    <t>місцеві господарські  суди – Державній судовій адміністрації України</t>
  </si>
  <si>
    <t>на 10-й день після</t>
  </si>
  <si>
    <t>на 30-й день після</t>
  </si>
  <si>
    <t>апеляційні  суди – Державній судовій адміністрації України</t>
  </si>
  <si>
    <t>Розрахункова сума судового збору</t>
  </si>
  <si>
    <t>адміністрації України – Державній судовій</t>
  </si>
  <si>
    <t>від 21.12.2012 № 172</t>
  </si>
  <si>
    <t>Керівник:</t>
  </si>
  <si>
    <t xml:space="preserve"> Виконавець:</t>
  </si>
  <si>
    <t xml:space="preserve">(підпис)    </t>
  </si>
  <si>
    <t xml:space="preserve">Кількість заяв (скарг), судових рішень, у яких справляється судовий збір у звітному періоді </t>
  </si>
  <si>
    <t xml:space="preserve">Присуджено до стягнення судового збору за рішенням суду в Державний бюджет </t>
  </si>
  <si>
    <t xml:space="preserve">(ПІБ)    </t>
  </si>
  <si>
    <t>Телефон:</t>
  </si>
  <si>
    <t>Факс:</t>
  </si>
  <si>
    <t>Адреса електронної пошти:</t>
  </si>
  <si>
    <t>УСЬОГО, у тому числі:</t>
  </si>
  <si>
    <t>позивачі - у справах про стягнення заробітної плати та поновлення на роботі</t>
  </si>
  <si>
    <t>позивачі - у справах про відшкодування шкоди, заподіяної каліцтвом або іншим ушкодженням здоров'я, а також смертю фізичної особи</t>
  </si>
  <si>
    <t>позивачі - у справах щодо спорів, пов'язаних з виплатою компенсації, поверненням майна, або у справах щодо спорів, пов'язаних з відшкодуванням його вартості громадянам, реабілітованим відповідно до Закону України "Про реабілітацію жертв політичних репресій на Україні"</t>
  </si>
  <si>
    <t>особи, які страждають на психічні розлади, та їх представники - у справах щодо спорів, пов'язаних з розглядом питань стосовно захисту прав і законних інтересів особи під час надання психіатричної допомоги</t>
  </si>
  <si>
    <t>позивачі - у справах про відшкодування матеріальних збитків, завданих внаслідок вчинення кримінального правопорушення</t>
  </si>
  <si>
    <t>громадяни, які у випадках, передбачених законодавством, звернулися із заявами до суду щодо захисту прав та інтересів інших осіб</t>
  </si>
  <si>
    <t>позивачі - громадяни, віднесені до 1 та 2 категорій постраждалих внаслідок Чорнобильської катастрофи</t>
  </si>
  <si>
    <t>виборці - у справах про уточнення списку виборців</t>
  </si>
  <si>
    <t>військовослужбовці, військовозобов'язані та резервісти, які призвані на навчальні (або перевірочні) та спеціальні збори, - у справах, пов'язаних з виконанням військового обов'язку, а також під час виконання службових обов'язків</t>
  </si>
  <si>
    <t>учасники бойових дій, Герої України - у справах, пов'язаних з порушенням їхніх прав</t>
  </si>
  <si>
    <t>позивачі - у справах у порядку, визначеному статтею 12 Закону України "Про біженців та осіб, які потребують додаткового або тимчасового захисту"</t>
  </si>
  <si>
    <t>фізичні особи (крім суб'єктів підприємницької діяльності) - кредитори, які звертаються з грошовими вимогами до боржника щодо виплати заборгованості із заробітної плати, зобов'язань внаслідок заподіяння шкоди життю та здоров'ю громадян, виплати авторської винагороди та аліментів, - після оголошення про порушення справи про банкрутство, а також після повідомлення про визнання боржника банкрутом</t>
  </si>
  <si>
    <t>Звільнено від сплати судового збору, зменшено розмір судового збору (статті 5 та  8 Закону України "Про судовий збір")</t>
  </si>
  <si>
    <t>Найменування документа і дії, за яку справляється судовий збір</t>
  </si>
  <si>
    <t>позовної заяви майнового характеру, яка подана:</t>
  </si>
  <si>
    <t>юридичною особою</t>
  </si>
  <si>
    <t>фізичною особою або фізичною особою - підприємцем</t>
  </si>
  <si>
    <t>позовної заяви немайнового характеру, яка подана:</t>
  </si>
  <si>
    <t>юридичною особою або фізичною особою - підприємцем</t>
  </si>
  <si>
    <t>фізичною особою</t>
  </si>
  <si>
    <t>позовної заяви про захист честі та гідності фізичної особи, ділової репутації фізичної або юридичної особи, а саме:</t>
  </si>
  <si>
    <t>апеляційної скарги на ухвалу суду; заяви про приєднання до апеляційної скарги на ухвалу суду:</t>
  </si>
  <si>
    <t>заяви про вжиття запобіжних заходів та забезпечення позову; заяви про видачу виконавчого документа на підставі рішення іноземного суду; заяви про скасування рішення третейського суду; заяви про видачу виконавчого документа на примусове виконання рішення третейського суду; заяви про роз'яснення судового рішення</t>
  </si>
  <si>
    <t>апеляційної скарги на рішення суду; апеляційних скарг у справі про банкрутство; заяви про перегляд судового рішення у зв'язку з нововиявленими обставинами</t>
  </si>
  <si>
    <t>заяви кредиторів, які звертаються з грошовими вимогами до боржника після оголошення про порушення справи про банкрутство, а також після повідомлення про визнання боржника банкрутом; заяви про визнання правочинів (договорів) недійсними та спростування майнових дій боржника в межах провадження у справі про банкрутство; заяви про розірвання мирової угоди, укладеної у справі про банкрутство, або визнання її недійсною</t>
  </si>
  <si>
    <t>адміністративного позову:</t>
  </si>
  <si>
    <t>майнового характеру, який подано:</t>
  </si>
  <si>
    <t>суб'єктом владних повноважень, юридичною особою</t>
  </si>
  <si>
    <t>немайнового характеру, який подано:</t>
  </si>
  <si>
    <t>суб'єктом владних повноважень, юридичною особою або фізичною особою - підприємцем</t>
  </si>
  <si>
    <t>апеляційної скарги на рішення суду, заяви про приєднання до апеляційної скарги на рішення суду, заяви про перегляд судового рішення у зв'язку з нововиявленими обставинами</t>
  </si>
  <si>
    <t>заяви про забезпечення доказів або позову, заяви про видачу виконавчого документа на підставі рішення іноземного суду, заяви про зміну чи встановлення способу, порядку і строку виконання судового рішення</t>
  </si>
  <si>
    <t>за виготовлення копії судового рішення у разі, якщо особа, яка не бере (не брала) участі у справі, якщо судове рішення безпосередньо стосується її прав, свобод, інтересів чи обов'язків, звертається до апарату відповідного суду з письмовою заявою про виготовлення такої копії згідно із Законом України "Про доступ до судових рішень"</t>
  </si>
  <si>
    <t>за виготовлення копій документів, долучених до справи</t>
  </si>
  <si>
    <t>позивач - за подання позову щодо спорів, пов’язаних з наданням статусу учасника бойових дій відповідно до пунктів 19, 20 частини першої статті 6 Закону України "Про статус ветеранів війни, гарантії їх соціального захисту"</t>
  </si>
  <si>
    <t>органи місцевого самоврядування - за подання заяви про визнання спадщини відумерлою</t>
  </si>
  <si>
    <t>засуджені до покарання у виді довічного позбавлення волі, позбавлення волі на певний строк та до покарань, не пов’язаних з позбавленням волі, а також особи, взяті під варту, - у справах, пов’язаних із питаннями, які вирішуються судом під час виконання вироку відповідно до статті 537 Кримінального процесуального кодексу України, у разі відсутності на їхніх особових рахунках коштів, достатніх для сплати судового збору</t>
  </si>
  <si>
    <t>Розділ 2. Пільги щодо сплати судового збору</t>
  </si>
  <si>
    <t>позивачі - у справах про стягнення аліментів, оплату додаткових витрат на дитину, стягнення неустойки (пені) за прострочення сплати аліментів, індексацію аліментів чи зміну способу їх стягнення, а також заявники у разі подання заяви щодо видачі судового наказу про стягнення аліментів</t>
  </si>
  <si>
    <t>особи з інвалідністю Великої Вітчизняної війни та сім'ї воїнів (партизанів), які загинули чи пропали безвісти, і прирівняні до них у встановленому порядку особи</t>
  </si>
  <si>
    <t>особи з інвалідністю I та II груп, законні представники дітей з інвалідністю і недієздатних осіб з інвалідністю</t>
  </si>
  <si>
    <t>заявники - у справах за заявами про встановлення фактів, що мають юридичне значення, поданих у зв'язку із збройною агресією, збройним конфліктом, тимчасовою окупацією території України, надзвичайними ситуаціями природного чи техногенного характеру,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</si>
  <si>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позивачі - у справах за позовами до держави-агресора Російської Федерації про відшкодування завданої майнової та/або моральної шкоди у зв'язку з тимчасовою окупацією території України, збройною агресією, збройним конфліктом, що призвели до вимушеного переселення з тимчасово окупованих територій України, загибелі, поранення, перебування в полоні, незаконного позбавлення волі або викрадення, а також порушення права власності на рухоме та/або нерухоме майно</t>
  </si>
  <si>
    <t>(у редакції наказу Державної судової адміністрації України від 13.03.2018 № 108)</t>
  </si>
  <si>
    <t>1. За подання до суду, усього (сума рядків 2, 5, 8-10, 13, 14, 15, 18, 19):</t>
  </si>
  <si>
    <t>заяви у справах окремого провадження; заяви про забезпечення доказів або позову; заяви про перегляд заочного рішення; заяви про скасування рішення третейського суду (міжнародного комерційного арбітражу); заяви про видачу виконавчого документа на примусове виконання рішення третейського суду (міжнародного комерційного арбітражу); заяви про видачу виконавчого документа на підставі рішення іноземного суду; заяви про роз'яснення судового рішення, які подано; заяви про сприяння третейському суду (міжнародному комерційному арбітражу) в отриманні доказів:</t>
  </si>
  <si>
    <t>заяви про видачу судового наказу</t>
  </si>
  <si>
    <t>заяви про скасування судового наказу</t>
  </si>
  <si>
    <t>апеляційної скарги на рішення суду; заяви про приєднання до апеляційної скарги на рішення суду; апеляційні скарги на судовий наказ, заяви про перегляд судового рішення у зв'язку з нововиявленими обставинами</t>
  </si>
  <si>
    <t xml:space="preserve">2. За подання до господарського суду, усього (сума рядків 23-32): </t>
  </si>
  <si>
    <t>апеляційної скарги на ухвалу суду; заяви про приєднання до апеляційної скарги на ухвалу суду</t>
  </si>
  <si>
    <t>3. За подання до адміністративного суду, усього (сума рядків 34, 41-43):</t>
  </si>
  <si>
    <t>4. За видачу судами документів, усього (сума рядків 45-48):</t>
  </si>
  <si>
    <t>5. Судом ухвалено постанову про накладення адміністративного стягнення</t>
  </si>
  <si>
    <r>
      <t xml:space="preserve">УСЬОГО </t>
    </r>
    <r>
      <rPr>
        <b/>
        <i/>
        <sz val="11"/>
        <rFont val="Times New Roman"/>
        <family val="1"/>
        <charset val="204"/>
      </rPr>
      <t>(сума рядків 1, 22, 33, 44, 49)</t>
    </r>
  </si>
  <si>
    <t>2018 рік</t>
  </si>
  <si>
    <t>Тиврівський районний суд Вінницької області</t>
  </si>
  <si>
    <t>23300. Вінницька область.м. Тиврів</t>
  </si>
  <si>
    <t>вул. Шевченка</t>
  </si>
  <si>
    <t/>
  </si>
  <si>
    <t>І.О. Ратушняк</t>
  </si>
  <si>
    <t>О.В. Гнасько</t>
  </si>
  <si>
    <t>2-11-79</t>
  </si>
  <si>
    <t>inbox@tv.vn.court.gov.ua</t>
  </si>
  <si>
    <t>4 січня 2019 року</t>
  </si>
</sst>
</file>

<file path=xl/styles.xml><?xml version="1.0" encoding="utf-8"?>
<styleSheet xmlns="http://schemas.openxmlformats.org/spreadsheetml/2006/main">
  <numFmts count="1">
    <numFmt numFmtId="203" formatCode="_(* #,##0.00_);_(* \(#,##0.00\);_(* &quot;-&quot;??_);_(@_)"/>
  </numFmts>
  <fonts count="28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8"/>
      <name val="Times New Roman"/>
      <family val="1"/>
      <charset val="204"/>
    </font>
    <font>
      <i/>
      <sz val="10"/>
      <name val="Times New Roman"/>
      <family val="1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2" fillId="0" borderId="0"/>
    <xf numFmtId="203" fontId="1" fillId="0" borderId="0" applyFont="0" applyFill="0" applyBorder="0" applyAlignment="0" applyProtection="0"/>
    <xf numFmtId="203" fontId="19" fillId="0" borderId="0" applyFont="0" applyFill="0" applyBorder="0" applyAlignment="0" applyProtection="0"/>
  </cellStyleXfs>
  <cellXfs count="155">
    <xf numFmtId="0" fontId="0" fillId="0" borderId="0" xfId="0"/>
    <xf numFmtId="0" fontId="2" fillId="0" borderId="0" xfId="1" applyFont="1"/>
    <xf numFmtId="0" fontId="9" fillId="0" borderId="0" xfId="1" applyNumberFormat="1" applyFont="1" applyFill="1" applyBorder="1" applyAlignment="1" applyProtection="1">
      <alignment horizontal="center"/>
    </xf>
    <xf numFmtId="0" fontId="8" fillId="0" borderId="0" xfId="1" applyNumberFormat="1" applyFont="1" applyFill="1" applyBorder="1" applyAlignment="1" applyProtection="1"/>
    <xf numFmtId="0" fontId="11" fillId="0" borderId="1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/>
    <xf numFmtId="0" fontId="2" fillId="0" borderId="2" xfId="1" applyNumberFormat="1" applyFont="1" applyFill="1" applyBorder="1" applyAlignment="1" applyProtection="1"/>
    <xf numFmtId="0" fontId="2" fillId="0" borderId="3" xfId="1" applyNumberFormat="1" applyFont="1" applyFill="1" applyBorder="1" applyAlignment="1" applyProtection="1"/>
    <xf numFmtId="0" fontId="9" fillId="0" borderId="4" xfId="1" applyNumberFormat="1" applyFont="1" applyFill="1" applyBorder="1" applyAlignment="1" applyProtection="1">
      <alignment horizontal="center"/>
    </xf>
    <xf numFmtId="0" fontId="2" fillId="0" borderId="5" xfId="1" applyNumberFormat="1" applyFont="1" applyFill="1" applyBorder="1" applyAlignment="1" applyProtection="1"/>
    <xf numFmtId="0" fontId="2" fillId="0" borderId="6" xfId="1" applyNumberFormat="1" applyFont="1" applyFill="1" applyBorder="1" applyAlignment="1" applyProtection="1"/>
    <xf numFmtId="0" fontId="12" fillId="0" borderId="0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left" wrapText="1"/>
    </xf>
    <xf numFmtId="0" fontId="5" fillId="0" borderId="0" xfId="1" applyNumberFormat="1" applyFont="1" applyFill="1" applyBorder="1" applyAlignment="1" applyProtection="1">
      <alignment horizontal="center"/>
    </xf>
    <xf numFmtId="0" fontId="3" fillId="0" borderId="6" xfId="1" applyNumberFormat="1" applyFont="1" applyFill="1" applyBorder="1" applyAlignment="1" applyProtection="1"/>
    <xf numFmtId="0" fontId="3" fillId="0" borderId="5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/>
    <xf numFmtId="0" fontId="3" fillId="0" borderId="6" xfId="1" applyNumberFormat="1" applyFont="1" applyFill="1" applyBorder="1" applyAlignment="1" applyProtection="1">
      <alignment wrapText="1"/>
    </xf>
    <xf numFmtId="0" fontId="5" fillId="0" borderId="5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2" fillId="0" borderId="7" xfId="1" applyNumberFormat="1" applyFont="1" applyFill="1" applyBorder="1" applyAlignment="1" applyProtection="1"/>
    <xf numFmtId="0" fontId="2" fillId="0" borderId="8" xfId="1" applyNumberFormat="1" applyFont="1" applyFill="1" applyBorder="1" applyAlignment="1" applyProtection="1"/>
    <xf numFmtId="0" fontId="2" fillId="0" borderId="1" xfId="1" applyNumberFormat="1" applyFont="1" applyFill="1" applyBorder="1" applyAlignment="1" applyProtection="1"/>
    <xf numFmtId="0" fontId="9" fillId="0" borderId="9" xfId="1" applyNumberFormat="1" applyFont="1" applyFill="1" applyBorder="1" applyAlignment="1" applyProtection="1"/>
    <xf numFmtId="0" fontId="9" fillId="0" borderId="1" xfId="1" applyNumberFormat="1" applyFont="1" applyFill="1" applyBorder="1" applyAlignment="1" applyProtection="1"/>
    <xf numFmtId="0" fontId="2" fillId="0" borderId="10" xfId="1" applyNumberFormat="1" applyFont="1" applyFill="1" applyBorder="1" applyAlignment="1" applyProtection="1"/>
    <xf numFmtId="0" fontId="2" fillId="0" borderId="11" xfId="1" applyNumberFormat="1" applyFont="1" applyFill="1" applyBorder="1" applyAlignment="1" applyProtection="1"/>
    <xf numFmtId="0" fontId="2" fillId="0" borderId="6" xfId="1" applyFont="1" applyBorder="1"/>
    <xf numFmtId="0" fontId="3" fillId="0" borderId="12" xfId="1" applyNumberFormat="1" applyFont="1" applyFill="1" applyBorder="1" applyAlignment="1" applyProtection="1">
      <alignment wrapText="1"/>
    </xf>
    <xf numFmtId="0" fontId="12" fillId="0" borderId="9" xfId="1" applyNumberFormat="1" applyFont="1" applyFill="1" applyBorder="1" applyAlignment="1" applyProtection="1"/>
    <xf numFmtId="0" fontId="12" fillId="0" borderId="1" xfId="1" applyNumberFormat="1" applyFont="1" applyFill="1" applyBorder="1" applyAlignment="1" applyProtection="1"/>
    <xf numFmtId="0" fontId="2" fillId="0" borderId="5" xfId="1" applyFont="1" applyBorder="1"/>
    <xf numFmtId="0" fontId="2" fillId="0" borderId="0" xfId="1" applyFont="1" applyBorder="1"/>
    <xf numFmtId="0" fontId="2" fillId="0" borderId="3" xfId="1" applyFont="1" applyBorder="1"/>
    <xf numFmtId="0" fontId="15" fillId="0" borderId="0" xfId="0" applyFont="1" applyBorder="1" applyAlignment="1">
      <alignment horizontal="center" vertical="top"/>
    </xf>
    <xf numFmtId="49" fontId="15" fillId="0" borderId="0" xfId="0" applyNumberFormat="1" applyFont="1" applyBorder="1" applyAlignment="1">
      <alignment horizontal="center" vertical="top"/>
    </xf>
    <xf numFmtId="0" fontId="1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horizontal="right" vertical="top"/>
    </xf>
    <xf numFmtId="49" fontId="7" fillId="0" borderId="0" xfId="0" applyNumberFormat="1" applyFont="1" applyBorder="1" applyAlignment="1">
      <alignment horizontal="right"/>
    </xf>
    <xf numFmtId="0" fontId="6" fillId="0" borderId="0" xfId="0" applyFont="1" applyFill="1" applyAlignment="1"/>
    <xf numFmtId="0" fontId="3" fillId="0" borderId="0" xfId="0" applyFont="1" applyFill="1"/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/>
    <xf numFmtId="0" fontId="3" fillId="0" borderId="0" xfId="0" applyFont="1" applyFill="1" applyBorder="1"/>
    <xf numFmtId="0" fontId="22" fillId="0" borderId="0" xfId="0" applyNumberFormat="1" applyFont="1" applyFill="1" applyBorder="1" applyAlignment="1" applyProtection="1"/>
    <xf numFmtId="1" fontId="6" fillId="0" borderId="0" xfId="0" applyNumberFormat="1" applyFont="1" applyFill="1" applyAlignment="1"/>
    <xf numFmtId="1" fontId="3" fillId="0" borderId="0" xfId="0" applyNumberFormat="1" applyFont="1" applyFill="1" applyBorder="1"/>
    <xf numFmtId="1" fontId="3" fillId="0" borderId="0" xfId="0" applyNumberFormat="1" applyFont="1" applyFill="1"/>
    <xf numFmtId="0" fontId="18" fillId="0" borderId="0" xfId="0" applyFont="1" applyBorder="1" applyAlignment="1">
      <alignment horizontal="right" wrapText="1"/>
    </xf>
    <xf numFmtId="0" fontId="0" fillId="0" borderId="2" xfId="0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wrapText="1"/>
    </xf>
    <xf numFmtId="49" fontId="6" fillId="0" borderId="0" xfId="0" applyNumberFormat="1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11" fillId="0" borderId="1" xfId="0" applyFont="1" applyBorder="1" applyAlignment="1">
      <alignment horizontal="center" vertical="top"/>
    </xf>
    <xf numFmtId="0" fontId="2" fillId="0" borderId="0" xfId="2" applyAlignment="1">
      <alignment vertical="center"/>
    </xf>
    <xf numFmtId="0" fontId="6" fillId="0" borderId="0" xfId="2" applyFont="1" applyAlignment="1">
      <alignment horizontal="left" vertical="center" wrapText="1"/>
    </xf>
    <xf numFmtId="0" fontId="2" fillId="0" borderId="0" xfId="2" applyAlignment="1">
      <alignment vertical="center" wrapText="1"/>
    </xf>
    <xf numFmtId="0" fontId="4" fillId="0" borderId="4" xfId="2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/>
    </xf>
    <xf numFmtId="0" fontId="2" fillId="0" borderId="0" xfId="2"/>
    <xf numFmtId="0" fontId="4" fillId="0" borderId="0" xfId="2" applyFont="1" applyBorder="1" applyAlignment="1">
      <alignment wrapText="1"/>
    </xf>
    <xf numFmtId="0" fontId="4" fillId="0" borderId="0" xfId="2" applyFont="1" applyBorder="1" applyAlignment="1">
      <alignment horizontal="left" wrapText="1"/>
    </xf>
    <xf numFmtId="0" fontId="6" fillId="0" borderId="0" xfId="2" applyFont="1" applyAlignment="1"/>
    <xf numFmtId="0" fontId="14" fillId="0" borderId="0" xfId="2" applyFont="1" applyBorder="1" applyAlignment="1">
      <alignment horizontal="center" wrapText="1"/>
    </xf>
    <xf numFmtId="0" fontId="4" fillId="0" borderId="0" xfId="2" applyFont="1" applyBorder="1" applyAlignment="1"/>
    <xf numFmtId="49" fontId="15" fillId="0" borderId="0" xfId="2" applyNumberFormat="1" applyFont="1" applyBorder="1" applyAlignment="1">
      <alignment horizontal="center" vertical="top"/>
    </xf>
    <xf numFmtId="0" fontId="2" fillId="0" borderId="0" xfId="2" applyBorder="1"/>
    <xf numFmtId="0" fontId="16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49" fontId="5" fillId="0" borderId="0" xfId="2" applyNumberFormat="1" applyFont="1" applyBorder="1" applyAlignment="1"/>
    <xf numFmtId="49" fontId="2" fillId="0" borderId="0" xfId="2" applyNumberFormat="1" applyAlignment="1"/>
    <xf numFmtId="49" fontId="5" fillId="0" borderId="0" xfId="2" applyNumberFormat="1" applyFont="1" applyAlignment="1">
      <alignment horizontal="left"/>
    </xf>
    <xf numFmtId="0" fontId="2" fillId="0" borderId="0" xfId="2" applyBorder="1" applyAlignment="1">
      <alignment horizontal="left"/>
    </xf>
    <xf numFmtId="0" fontId="5" fillId="0" borderId="0" xfId="2" applyFont="1" applyBorder="1"/>
    <xf numFmtId="0" fontId="2" fillId="0" borderId="0" xfId="2" applyFont="1" applyBorder="1"/>
    <xf numFmtId="0" fontId="16" fillId="0" borderId="0" xfId="2" applyFont="1" applyAlignment="1"/>
    <xf numFmtId="0" fontId="2" fillId="0" borderId="0" xfId="2" applyBorder="1" applyAlignment="1">
      <alignment wrapText="1"/>
    </xf>
    <xf numFmtId="0" fontId="7" fillId="0" borderId="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3" fontId="4" fillId="0" borderId="4" xfId="2" applyNumberFormat="1" applyFont="1" applyBorder="1" applyAlignment="1">
      <alignment horizontal="right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4" xfId="3" applyNumberFormat="1" applyFont="1" applyBorder="1" applyAlignment="1">
      <alignment horizontal="right" vertical="center" wrapText="1"/>
    </xf>
    <xf numFmtId="3" fontId="17" fillId="0" borderId="4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horizontal="left" vertical="center" wrapText="1"/>
    </xf>
    <xf numFmtId="0" fontId="5" fillId="0" borderId="7" xfId="1" applyNumberFormat="1" applyFont="1" applyFill="1" applyBorder="1" applyAlignment="1" applyProtection="1">
      <alignment horizontal="left" vertical="center" wrapText="1"/>
    </xf>
    <xf numFmtId="0" fontId="5" fillId="0" borderId="2" xfId="1" applyNumberFormat="1" applyFont="1" applyFill="1" applyBorder="1" applyAlignment="1" applyProtection="1">
      <alignment horizontal="left" vertical="center"/>
    </xf>
    <xf numFmtId="0" fontId="5" fillId="0" borderId="8" xfId="1" applyNumberFormat="1" applyFont="1" applyFill="1" applyBorder="1" applyAlignment="1" applyProtection="1">
      <alignment horizontal="left" vertical="center"/>
    </xf>
    <xf numFmtId="0" fontId="11" fillId="0" borderId="5" xfId="1" applyNumberFormat="1" applyFont="1" applyFill="1" applyBorder="1" applyAlignment="1" applyProtection="1">
      <alignment horizontal="center"/>
    </xf>
    <xf numFmtId="0" fontId="11" fillId="0" borderId="0" xfId="1" applyNumberFormat="1" applyFont="1" applyFill="1" applyBorder="1" applyAlignment="1" applyProtection="1">
      <alignment horizontal="center"/>
    </xf>
    <xf numFmtId="0" fontId="11" fillId="0" borderId="3" xfId="1" applyNumberFormat="1" applyFont="1" applyFill="1" applyBorder="1" applyAlignment="1" applyProtection="1">
      <alignment horizontal="center"/>
    </xf>
    <xf numFmtId="0" fontId="3" fillId="0" borderId="5" xfId="1" applyNumberFormat="1" applyFont="1" applyFill="1" applyBorder="1" applyAlignment="1" applyProtection="1">
      <alignment horizontal="left" wrapText="1"/>
    </xf>
    <xf numFmtId="0" fontId="3" fillId="0" borderId="0" xfId="1" applyNumberFormat="1" applyFont="1" applyFill="1" applyBorder="1" applyAlignment="1" applyProtection="1">
      <alignment horizontal="left" wrapText="1"/>
    </xf>
    <xf numFmtId="0" fontId="3" fillId="0" borderId="3" xfId="1" applyNumberFormat="1" applyFont="1" applyFill="1" applyBorder="1" applyAlignment="1" applyProtection="1">
      <alignment horizontal="left" wrapText="1"/>
    </xf>
    <xf numFmtId="0" fontId="3" fillId="0" borderId="6" xfId="1" applyNumberFormat="1" applyFont="1" applyFill="1" applyBorder="1" applyAlignment="1" applyProtection="1">
      <alignment horizontal="center" wrapText="1"/>
    </xf>
    <xf numFmtId="0" fontId="3" fillId="0" borderId="7" xfId="1" applyNumberFormat="1" applyFont="1" applyFill="1" applyBorder="1" applyAlignment="1" applyProtection="1">
      <alignment horizontal="left" wrapText="1"/>
    </xf>
    <xf numFmtId="0" fontId="3" fillId="0" borderId="2" xfId="1" applyNumberFormat="1" applyFont="1" applyFill="1" applyBorder="1" applyAlignment="1" applyProtection="1">
      <alignment horizontal="left" wrapText="1"/>
    </xf>
    <xf numFmtId="0" fontId="3" fillId="0" borderId="8" xfId="1" applyNumberFormat="1" applyFont="1" applyFill="1" applyBorder="1" applyAlignment="1" applyProtection="1">
      <alignment horizontal="left" wrapText="1"/>
    </xf>
    <xf numFmtId="0" fontId="5" fillId="0" borderId="5" xfId="1" applyNumberFormat="1" applyFont="1" applyFill="1" applyBorder="1" applyAlignment="1" applyProtection="1"/>
    <xf numFmtId="0" fontId="13" fillId="0" borderId="0" xfId="1" applyFont="1" applyBorder="1"/>
    <xf numFmtId="0" fontId="5" fillId="0" borderId="2" xfId="1" applyNumberFormat="1" applyFont="1" applyFill="1" applyBorder="1" applyAlignment="1" applyProtection="1">
      <alignment horizontal="left" vertical="center" wrapText="1"/>
    </xf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3" fillId="0" borderId="5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3" xfId="1" applyNumberFormat="1" applyFont="1" applyFill="1" applyBorder="1" applyAlignment="1" applyProtection="1">
      <alignment horizontal="left"/>
    </xf>
    <xf numFmtId="0" fontId="8" fillId="0" borderId="0" xfId="1" applyNumberFormat="1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/>
    </xf>
    <xf numFmtId="0" fontId="9" fillId="0" borderId="13" xfId="1" applyNumberFormat="1" applyFont="1" applyFill="1" applyBorder="1" applyAlignment="1" applyProtection="1">
      <alignment horizontal="center"/>
    </xf>
    <xf numFmtId="0" fontId="9" fillId="0" borderId="15" xfId="1" applyNumberFormat="1" applyFont="1" applyFill="1" applyBorder="1" applyAlignment="1" applyProtection="1">
      <alignment horizontal="center"/>
    </xf>
    <xf numFmtId="0" fontId="9" fillId="0" borderId="14" xfId="1" applyNumberFormat="1" applyFont="1" applyFill="1" applyBorder="1" applyAlignment="1" applyProtection="1">
      <alignment horizontal="center"/>
    </xf>
    <xf numFmtId="0" fontId="5" fillId="0" borderId="0" xfId="1" applyNumberFormat="1" applyFont="1" applyFill="1" applyBorder="1" applyAlignment="1" applyProtection="1">
      <alignment horizont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" fontId="27" fillId="0" borderId="4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horizontal="left"/>
    </xf>
    <xf numFmtId="0" fontId="17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 applyProtection="1">
      <alignment horizontal="center" vertical="center" wrapText="1"/>
    </xf>
    <xf numFmtId="0" fontId="26" fillId="0" borderId="4" xfId="0" applyNumberFormat="1" applyFont="1" applyFill="1" applyBorder="1" applyAlignment="1" applyProtection="1">
      <alignment horizontal="center" vertical="center" wrapText="1"/>
    </xf>
    <xf numFmtId="49" fontId="6" fillId="0" borderId="0" xfId="0" applyNumberFormat="1" applyFont="1" applyBorder="1" applyAlignment="1">
      <alignment horizontal="left"/>
    </xf>
    <xf numFmtId="49" fontId="4" fillId="0" borderId="0" xfId="0" applyNumberFormat="1" applyFont="1" applyBorder="1" applyAlignment="1">
      <alignment horizontal="left"/>
    </xf>
    <xf numFmtId="0" fontId="4" fillId="0" borderId="13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4" fillId="0" borderId="14" xfId="2" applyFont="1" applyBorder="1" applyAlignment="1">
      <alignment horizontal="left" vertical="center" wrapText="1"/>
    </xf>
    <xf numFmtId="0" fontId="9" fillId="0" borderId="13" xfId="2" applyFont="1" applyBorder="1" applyAlignment="1">
      <alignment horizontal="left" vertical="center" wrapText="1"/>
    </xf>
    <xf numFmtId="0" fontId="9" fillId="0" borderId="15" xfId="2" applyFont="1" applyBorder="1" applyAlignment="1">
      <alignment horizontal="left" vertical="center" wrapText="1"/>
    </xf>
    <xf numFmtId="0" fontId="9" fillId="0" borderId="14" xfId="2" applyFont="1" applyBorder="1" applyAlignment="1">
      <alignment horizontal="left" vertical="center" wrapText="1"/>
    </xf>
    <xf numFmtId="0" fontId="5" fillId="0" borderId="13" xfId="2" applyFont="1" applyBorder="1" applyAlignment="1">
      <alignment horizontal="left" vertical="center" wrapText="1"/>
    </xf>
    <xf numFmtId="0" fontId="5" fillId="0" borderId="15" xfId="2" applyFont="1" applyBorder="1" applyAlignment="1">
      <alignment horizontal="left" vertical="center" wrapText="1"/>
    </xf>
    <xf numFmtId="0" fontId="5" fillId="0" borderId="14" xfId="2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</cellXfs>
  <cellStyles count="5">
    <cellStyle name="Обычный" xfId="0" builtinId="0"/>
    <cellStyle name="Обычный 2" xfId="1"/>
    <cellStyle name="Обычный 2 2" xfId="2"/>
    <cellStyle name="Финансовый" xfId="3" builtinId="3"/>
    <cellStyle name="Финансовый 2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7"/>
  <sheetViews>
    <sheetView tabSelected="1" workbookViewId="0">
      <selection activeCell="N17" sqref="N17"/>
    </sheetView>
  </sheetViews>
  <sheetFormatPr defaultRowHeight="12.75"/>
  <cols>
    <col min="1" max="1" width="1.140625" style="1" customWidth="1"/>
    <col min="2" max="2" width="15.42578125" style="1" customWidth="1"/>
    <col min="3" max="3" width="7.5703125" style="1" customWidth="1"/>
    <col min="4" max="4" width="17.42578125" style="1" customWidth="1"/>
    <col min="5" max="5" width="15.42578125" style="1" customWidth="1"/>
    <col min="6" max="6" width="18.28515625" style="1" customWidth="1"/>
    <col min="7" max="7" width="9.85546875" style="1" customWidth="1"/>
    <col min="8" max="8" width="17.7109375" style="1" customWidth="1"/>
    <col min="9" max="16384" width="9.140625" style="1"/>
  </cols>
  <sheetData>
    <row r="1" spans="1:8" ht="12.95" customHeight="1">
      <c r="E1" s="2" t="s">
        <v>21</v>
      </c>
    </row>
    <row r="3" spans="1:8" ht="35.25" customHeight="1">
      <c r="B3" s="125" t="s">
        <v>39</v>
      </c>
      <c r="C3" s="125"/>
      <c r="D3" s="125"/>
      <c r="E3" s="125"/>
      <c r="F3" s="125"/>
      <c r="G3" s="125"/>
      <c r="H3" s="125"/>
    </row>
    <row r="4" spans="1:8" ht="18.95" customHeight="1">
      <c r="B4" s="126"/>
      <c r="C4" s="126"/>
      <c r="D4" s="126"/>
      <c r="E4" s="126"/>
      <c r="F4" s="126"/>
      <c r="G4" s="126"/>
      <c r="H4" s="126"/>
    </row>
    <row r="5" spans="1:8" ht="18.95" customHeight="1">
      <c r="B5" s="3"/>
      <c r="C5" s="3"/>
      <c r="D5" s="131" t="s">
        <v>116</v>
      </c>
      <c r="E5" s="131"/>
      <c r="F5" s="131"/>
      <c r="G5" s="3"/>
      <c r="H5" s="3"/>
    </row>
    <row r="6" spans="1:8">
      <c r="E6" s="4" t="s">
        <v>22</v>
      </c>
    </row>
    <row r="7" spans="1:8" ht="12.95" customHeight="1">
      <c r="E7" s="5"/>
      <c r="F7" s="6"/>
      <c r="G7" s="6"/>
      <c r="H7" s="6"/>
    </row>
    <row r="8" spans="1:8" ht="12.95" customHeight="1">
      <c r="E8" s="5"/>
      <c r="F8" s="6"/>
      <c r="G8" s="6"/>
      <c r="H8" s="6"/>
    </row>
    <row r="9" spans="1:8" ht="12.95" customHeight="1">
      <c r="B9" s="7"/>
      <c r="C9" s="7"/>
      <c r="D9" s="7"/>
      <c r="E9" s="7"/>
    </row>
    <row r="10" spans="1:8" ht="12.95" customHeight="1">
      <c r="A10" s="8"/>
      <c r="B10" s="127" t="s">
        <v>23</v>
      </c>
      <c r="C10" s="128"/>
      <c r="D10" s="129"/>
      <c r="E10" s="9" t="s">
        <v>24</v>
      </c>
      <c r="F10" s="10"/>
      <c r="G10" s="2" t="s">
        <v>40</v>
      </c>
    </row>
    <row r="11" spans="1:8" ht="12.95" customHeight="1">
      <c r="A11" s="8"/>
      <c r="B11" s="33"/>
      <c r="C11" s="34"/>
      <c r="D11" s="29"/>
      <c r="E11" s="30"/>
      <c r="F11" s="6"/>
      <c r="G11" s="12" t="s">
        <v>41</v>
      </c>
    </row>
    <row r="12" spans="1:8" ht="37.5" customHeight="1">
      <c r="A12" s="8"/>
      <c r="B12" s="107" t="s">
        <v>25</v>
      </c>
      <c r="C12" s="108"/>
      <c r="D12" s="109"/>
      <c r="E12" s="16" t="s">
        <v>42</v>
      </c>
      <c r="F12" s="6"/>
      <c r="G12" s="12"/>
    </row>
    <row r="13" spans="1:8" ht="12.75" customHeight="1">
      <c r="A13" s="8"/>
      <c r="B13" s="13"/>
      <c r="C13" s="14"/>
      <c r="D13" s="15"/>
      <c r="E13" s="16"/>
      <c r="G13" s="17" t="s">
        <v>26</v>
      </c>
    </row>
    <row r="14" spans="1:8" ht="12.75" customHeight="1">
      <c r="A14" s="8"/>
      <c r="B14" s="107" t="s">
        <v>43</v>
      </c>
      <c r="C14" s="108"/>
      <c r="D14" s="109"/>
      <c r="E14" s="110" t="s">
        <v>42</v>
      </c>
      <c r="F14" s="130" t="s">
        <v>27</v>
      </c>
      <c r="G14" s="130"/>
      <c r="H14" s="130"/>
    </row>
    <row r="15" spans="1:8" ht="12.75" customHeight="1">
      <c r="A15" s="8"/>
      <c r="B15" s="107"/>
      <c r="C15" s="108"/>
      <c r="D15" s="109"/>
      <c r="E15" s="110"/>
      <c r="F15" s="120" t="s">
        <v>50</v>
      </c>
      <c r="G15" s="121"/>
      <c r="H15" s="121"/>
    </row>
    <row r="16" spans="1:8" ht="12.75" customHeight="1">
      <c r="A16" s="8"/>
      <c r="B16" s="35"/>
      <c r="C16" s="36"/>
      <c r="D16" s="37"/>
      <c r="E16" s="31"/>
    </row>
    <row r="17" spans="1:8" ht="12.75" customHeight="1">
      <c r="A17" s="8"/>
      <c r="B17" s="107" t="s">
        <v>44</v>
      </c>
      <c r="C17" s="108"/>
      <c r="D17" s="109"/>
      <c r="E17" s="110" t="s">
        <v>42</v>
      </c>
      <c r="F17" s="132" t="s">
        <v>104</v>
      </c>
      <c r="G17" s="133"/>
      <c r="H17" s="133"/>
    </row>
    <row r="18" spans="1:8" ht="12.95" customHeight="1">
      <c r="A18" s="8"/>
      <c r="B18" s="107"/>
      <c r="C18" s="108"/>
      <c r="D18" s="109"/>
      <c r="E18" s="110"/>
      <c r="F18" s="132"/>
      <c r="G18" s="133"/>
      <c r="H18" s="133"/>
    </row>
    <row r="19" spans="1:8" ht="12.95" customHeight="1">
      <c r="A19" s="8"/>
      <c r="B19" s="35"/>
      <c r="C19" s="36"/>
      <c r="D19" s="37"/>
      <c r="E19" s="31"/>
      <c r="F19" s="6"/>
      <c r="G19" s="17"/>
    </row>
    <row r="20" spans="1:8" ht="12.75" customHeight="1">
      <c r="A20" s="8"/>
      <c r="B20" s="107" t="s">
        <v>47</v>
      </c>
      <c r="C20" s="108"/>
      <c r="D20" s="109"/>
      <c r="E20" s="110" t="s">
        <v>42</v>
      </c>
      <c r="F20" s="23"/>
      <c r="G20" s="23"/>
      <c r="H20" s="23"/>
    </row>
    <row r="21" spans="1:8" ht="12.75" customHeight="1">
      <c r="A21" s="8"/>
      <c r="B21" s="107"/>
      <c r="C21" s="108"/>
      <c r="D21" s="109"/>
      <c r="E21" s="110"/>
      <c r="F21" s="130"/>
      <c r="G21" s="130"/>
      <c r="H21" s="130"/>
    </row>
    <row r="22" spans="1:8" ht="12.95" customHeight="1">
      <c r="A22" s="8"/>
      <c r="B22" s="10"/>
      <c r="C22" s="6"/>
      <c r="D22" s="8"/>
      <c r="E22" s="18"/>
      <c r="F22" s="23"/>
      <c r="G22" s="23"/>
      <c r="H22" s="23"/>
    </row>
    <row r="23" spans="1:8" ht="12.95" customHeight="1">
      <c r="A23" s="8"/>
      <c r="B23" s="107" t="s">
        <v>28</v>
      </c>
      <c r="C23" s="108"/>
      <c r="D23" s="109"/>
      <c r="E23" s="16"/>
      <c r="F23" s="6"/>
      <c r="G23" s="17"/>
    </row>
    <row r="24" spans="1:8" ht="12.95" customHeight="1">
      <c r="A24" s="8"/>
      <c r="B24" s="107" t="s">
        <v>49</v>
      </c>
      <c r="C24" s="108"/>
      <c r="D24" s="109"/>
      <c r="E24" s="16"/>
      <c r="F24" s="6"/>
    </row>
    <row r="25" spans="1:8" ht="12.95" customHeight="1">
      <c r="B25" s="107" t="s">
        <v>29</v>
      </c>
      <c r="C25" s="108"/>
      <c r="D25" s="109"/>
      <c r="E25" s="16" t="s">
        <v>45</v>
      </c>
    </row>
    <row r="26" spans="1:8" ht="12.95" customHeight="1">
      <c r="B26" s="122" t="s">
        <v>30</v>
      </c>
      <c r="C26" s="123"/>
      <c r="D26" s="124"/>
      <c r="E26" s="18" t="s">
        <v>31</v>
      </c>
    </row>
    <row r="27" spans="1:8" ht="12.95" customHeight="1">
      <c r="B27" s="19"/>
      <c r="C27" s="20"/>
      <c r="D27" s="37"/>
      <c r="E27" s="11"/>
    </row>
    <row r="28" spans="1:8" ht="12.95" customHeight="1">
      <c r="B28" s="107" t="s">
        <v>32</v>
      </c>
      <c r="C28" s="108"/>
      <c r="D28" s="109"/>
      <c r="E28" s="21" t="s">
        <v>46</v>
      </c>
    </row>
    <row r="29" spans="1:8" ht="12.95" customHeight="1">
      <c r="B29" s="111"/>
      <c r="C29" s="112"/>
      <c r="D29" s="113"/>
      <c r="E29" s="32" t="s">
        <v>33</v>
      </c>
    </row>
    <row r="30" spans="1:8" ht="12.95" customHeight="1">
      <c r="B30" s="6"/>
      <c r="C30" s="6"/>
      <c r="D30" s="6"/>
      <c r="E30" s="6"/>
    </row>
    <row r="31" spans="1:8" ht="12.95" customHeight="1">
      <c r="B31" s="6"/>
      <c r="C31" s="6"/>
      <c r="D31" s="6"/>
      <c r="E31" s="6"/>
    </row>
    <row r="32" spans="1:8" ht="12.95" customHeight="1">
      <c r="B32" s="6"/>
      <c r="C32" s="6"/>
      <c r="D32" s="6"/>
      <c r="E32" s="6"/>
    </row>
    <row r="34" spans="1:9" ht="12.95" customHeight="1">
      <c r="B34" s="7"/>
      <c r="C34" s="7"/>
      <c r="D34" s="7"/>
      <c r="E34" s="7"/>
      <c r="F34" s="7"/>
      <c r="G34" s="7"/>
      <c r="H34" s="7"/>
    </row>
    <row r="35" spans="1:9" ht="12.95" customHeight="1">
      <c r="A35" s="8"/>
      <c r="B35" s="27" t="s">
        <v>34</v>
      </c>
      <c r="C35" s="28"/>
      <c r="D35" s="26"/>
      <c r="E35" s="26"/>
      <c r="F35" s="26"/>
      <c r="G35" s="26"/>
      <c r="H35" s="29"/>
      <c r="I35" s="6"/>
    </row>
    <row r="36" spans="1:9" ht="12.95" customHeight="1">
      <c r="A36" s="8"/>
      <c r="B36" s="10"/>
      <c r="C36" s="6"/>
      <c r="D36" s="6"/>
      <c r="E36" s="6"/>
      <c r="F36" s="6"/>
      <c r="G36" s="6"/>
      <c r="H36" s="8"/>
      <c r="I36" s="6"/>
    </row>
    <row r="37" spans="1:9" ht="12.95" customHeight="1">
      <c r="A37" s="8"/>
      <c r="B37" s="114" t="s">
        <v>35</v>
      </c>
      <c r="C37" s="115"/>
      <c r="D37" s="102" t="s">
        <v>117</v>
      </c>
      <c r="E37" s="102"/>
      <c r="F37" s="102"/>
      <c r="G37" s="102"/>
      <c r="H37" s="103"/>
      <c r="I37" s="6"/>
    </row>
    <row r="38" spans="1:9" ht="12.95" customHeight="1">
      <c r="A38" s="8"/>
      <c r="B38" s="10"/>
      <c r="C38" s="6"/>
      <c r="D38" s="26"/>
      <c r="E38" s="26"/>
      <c r="F38" s="26"/>
      <c r="G38" s="26"/>
      <c r="H38" s="29"/>
      <c r="I38" s="6"/>
    </row>
    <row r="39" spans="1:9" ht="12.95" customHeight="1">
      <c r="A39" s="8"/>
      <c r="B39" s="22" t="s">
        <v>36</v>
      </c>
      <c r="C39" s="23"/>
      <c r="D39" s="116" t="s">
        <v>118</v>
      </c>
      <c r="E39" s="102"/>
      <c r="F39" s="102"/>
      <c r="G39" s="102"/>
      <c r="H39" s="103"/>
      <c r="I39" s="6"/>
    </row>
    <row r="40" spans="1:9" ht="12.95" customHeight="1">
      <c r="A40" s="8"/>
      <c r="B40" s="10"/>
      <c r="C40" s="6"/>
      <c r="D40" s="6"/>
      <c r="E40" s="6"/>
      <c r="F40" s="6"/>
      <c r="G40" s="6"/>
      <c r="H40" s="8"/>
      <c r="I40" s="6"/>
    </row>
    <row r="41" spans="1:9" ht="12.95" customHeight="1">
      <c r="A41" s="8"/>
      <c r="B41" s="117" t="s">
        <v>119</v>
      </c>
      <c r="C41" s="118"/>
      <c r="D41" s="118"/>
      <c r="E41" s="118"/>
      <c r="F41" s="118"/>
      <c r="G41" s="118"/>
      <c r="H41" s="119"/>
    </row>
    <row r="42" spans="1:9" ht="12.75" customHeight="1">
      <c r="A42" s="8"/>
      <c r="B42" s="104" t="s">
        <v>37</v>
      </c>
      <c r="C42" s="105"/>
      <c r="D42" s="105"/>
      <c r="E42" s="105"/>
      <c r="F42" s="105"/>
      <c r="G42" s="105"/>
      <c r="H42" s="106"/>
    </row>
    <row r="43" spans="1:9" ht="12.95" customHeight="1">
      <c r="A43" s="8"/>
      <c r="B43" s="10"/>
      <c r="C43" s="6"/>
      <c r="D43" s="6"/>
      <c r="E43" s="6"/>
      <c r="F43" s="6"/>
      <c r="G43" s="6"/>
      <c r="H43" s="8"/>
      <c r="I43" s="6"/>
    </row>
    <row r="44" spans="1:9" ht="12.95" customHeight="1">
      <c r="A44" s="8"/>
      <c r="B44" s="101">
        <v>3</v>
      </c>
      <c r="C44" s="102"/>
      <c r="D44" s="102"/>
      <c r="E44" s="102"/>
      <c r="F44" s="102"/>
      <c r="G44" s="102"/>
      <c r="H44" s="103"/>
      <c r="I44" s="6"/>
    </row>
    <row r="45" spans="1:9" ht="12.95" customHeight="1">
      <c r="A45" s="8"/>
      <c r="B45" s="104" t="s">
        <v>38</v>
      </c>
      <c r="C45" s="105"/>
      <c r="D45" s="105"/>
      <c r="E45" s="105"/>
      <c r="F45" s="105"/>
      <c r="G45" s="105"/>
      <c r="H45" s="106"/>
      <c r="I45" s="6"/>
    </row>
    <row r="46" spans="1:9" ht="12.95" customHeight="1">
      <c r="A46" s="8"/>
      <c r="B46" s="24"/>
      <c r="C46" s="7"/>
      <c r="D46" s="7"/>
      <c r="E46" s="7"/>
      <c r="F46" s="7"/>
      <c r="G46" s="7"/>
      <c r="H46" s="25"/>
      <c r="I46" s="6"/>
    </row>
    <row r="47" spans="1:9" ht="12.95" customHeight="1">
      <c r="B47" s="26"/>
      <c r="C47" s="26"/>
      <c r="D47" s="26"/>
      <c r="E47" s="26"/>
      <c r="F47" s="26"/>
      <c r="G47" s="26"/>
      <c r="H47" s="26"/>
    </row>
  </sheetData>
  <mergeCells count="27">
    <mergeCell ref="B3:H3"/>
    <mergeCell ref="B4:H4"/>
    <mergeCell ref="B10:D10"/>
    <mergeCell ref="B12:D12"/>
    <mergeCell ref="F14:H14"/>
    <mergeCell ref="D37:H37"/>
    <mergeCell ref="D5:F5"/>
    <mergeCell ref="F21:H21"/>
    <mergeCell ref="F17:H18"/>
    <mergeCell ref="D39:H39"/>
    <mergeCell ref="B41:H41"/>
    <mergeCell ref="B42:H42"/>
    <mergeCell ref="B23:D23"/>
    <mergeCell ref="F15:H15"/>
    <mergeCell ref="B24:D24"/>
    <mergeCell ref="B25:D25"/>
    <mergeCell ref="B26:D26"/>
    <mergeCell ref="B44:H44"/>
    <mergeCell ref="B45:H45"/>
    <mergeCell ref="B14:D15"/>
    <mergeCell ref="B17:D18"/>
    <mergeCell ref="E14:E15"/>
    <mergeCell ref="E17:E18"/>
    <mergeCell ref="B20:D21"/>
    <mergeCell ref="E20:E21"/>
    <mergeCell ref="B28:D29"/>
    <mergeCell ref="B37:C37"/>
  </mergeCells>
  <pageMargins left="0.31496062992125984" right="0.31496062992125984" top="0.74803149606299213" bottom="0.74803149606299213" header="0.31496062992125984" footer="0.31496062992125984"/>
  <pageSetup paperSize="9" scale="96" orientation="portrait" r:id="rId1"/>
  <headerFooter>
    <oddFooter>&amp;C&amp;LAE2D65A9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B2" sqref="B2:B4"/>
    </sheetView>
  </sheetViews>
  <sheetFormatPr defaultRowHeight="12"/>
  <cols>
    <col min="1" max="1" width="3.85546875" style="47" customWidth="1"/>
    <col min="2" max="2" width="70.42578125" style="45" customWidth="1"/>
    <col min="3" max="3" width="16" style="45" customWidth="1"/>
    <col min="4" max="4" width="20.140625" style="52" customWidth="1"/>
    <col min="5" max="5" width="16.7109375" style="52" customWidth="1"/>
    <col min="6" max="6" width="19.5703125" style="52" customWidth="1"/>
    <col min="7" max="7" width="13.85546875" style="45" customWidth="1"/>
    <col min="8" max="8" width="15.85546875" style="45" customWidth="1"/>
    <col min="9" max="9" width="14.7109375" style="45" customWidth="1"/>
    <col min="10" max="10" width="16.5703125" style="45" customWidth="1"/>
    <col min="11" max="11" width="14.140625" style="45" customWidth="1"/>
    <col min="12" max="12" width="18.7109375" style="45" customWidth="1"/>
    <col min="13" max="16384" width="9.140625" style="45"/>
  </cols>
  <sheetData>
    <row r="1" spans="1:12" ht="21.75" customHeight="1">
      <c r="A1" s="44"/>
      <c r="B1" s="136" t="s">
        <v>20</v>
      </c>
      <c r="C1" s="136"/>
      <c r="D1" s="50"/>
      <c r="E1" s="50"/>
      <c r="F1" s="50"/>
    </row>
    <row r="2" spans="1:12" ht="61.5" customHeight="1">
      <c r="A2" s="137" t="s">
        <v>0</v>
      </c>
      <c r="B2" s="138" t="s">
        <v>74</v>
      </c>
      <c r="C2" s="135" t="s">
        <v>54</v>
      </c>
      <c r="D2" s="134" t="s">
        <v>48</v>
      </c>
      <c r="E2" s="134" t="s">
        <v>13</v>
      </c>
      <c r="F2" s="134"/>
      <c r="G2" s="135" t="s">
        <v>6</v>
      </c>
      <c r="H2" s="135"/>
      <c r="I2" s="135" t="s">
        <v>55</v>
      </c>
      <c r="J2" s="135"/>
      <c r="K2" s="135" t="s">
        <v>73</v>
      </c>
      <c r="L2" s="135"/>
    </row>
    <row r="3" spans="1:12" ht="36" customHeight="1">
      <c r="A3" s="137"/>
      <c r="B3" s="138"/>
      <c r="C3" s="135"/>
      <c r="D3" s="134"/>
      <c r="E3" s="139" t="s">
        <v>7</v>
      </c>
      <c r="F3" s="139" t="s">
        <v>12</v>
      </c>
      <c r="G3" s="140" t="s">
        <v>7</v>
      </c>
      <c r="H3" s="140" t="s">
        <v>8</v>
      </c>
      <c r="I3" s="140" t="s">
        <v>7</v>
      </c>
      <c r="J3" s="140" t="s">
        <v>8</v>
      </c>
      <c r="K3" s="140" t="s">
        <v>7</v>
      </c>
      <c r="L3" s="140" t="s">
        <v>11</v>
      </c>
    </row>
    <row r="4" spans="1:12" ht="64.5" customHeight="1">
      <c r="A4" s="137"/>
      <c r="B4" s="138"/>
      <c r="C4" s="135"/>
      <c r="D4" s="134"/>
      <c r="E4" s="139"/>
      <c r="F4" s="139"/>
      <c r="G4" s="140"/>
      <c r="H4" s="140"/>
      <c r="I4" s="140"/>
      <c r="J4" s="140"/>
      <c r="K4" s="140"/>
      <c r="L4" s="140"/>
    </row>
    <row r="5" spans="1:12" ht="15" customHeight="1">
      <c r="A5" s="46" t="s">
        <v>3</v>
      </c>
      <c r="B5" s="46" t="s">
        <v>4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6">
        <v>9</v>
      </c>
      <c r="L5" s="46">
        <v>10</v>
      </c>
    </row>
    <row r="6" spans="1:12" ht="20.25" customHeight="1">
      <c r="A6" s="87">
        <v>1</v>
      </c>
      <c r="B6" s="89" t="s">
        <v>105</v>
      </c>
      <c r="C6" s="96">
        <f t="shared" ref="C6:L6" si="0">SUM(C7,C10,C13,C14,C15,C20,C23,C24,C18,C19)</f>
        <v>1170</v>
      </c>
      <c r="D6" s="96">
        <f t="shared" si="0"/>
        <v>1062881.2200000021</v>
      </c>
      <c r="E6" s="96">
        <f t="shared" si="0"/>
        <v>970</v>
      </c>
      <c r="F6" s="96">
        <f t="shared" si="0"/>
        <v>915222.67000000016</v>
      </c>
      <c r="G6" s="96">
        <f t="shared" si="0"/>
        <v>3</v>
      </c>
      <c r="H6" s="96">
        <f t="shared" si="0"/>
        <v>4962</v>
      </c>
      <c r="I6" s="96">
        <f t="shared" si="0"/>
        <v>0</v>
      </c>
      <c r="J6" s="96">
        <f t="shared" si="0"/>
        <v>0</v>
      </c>
      <c r="K6" s="96">
        <f t="shared" si="0"/>
        <v>200</v>
      </c>
      <c r="L6" s="96">
        <f t="shared" si="0"/>
        <v>149007.91</v>
      </c>
    </row>
    <row r="7" spans="1:12" ht="16.5" customHeight="1">
      <c r="A7" s="87">
        <v>2</v>
      </c>
      <c r="B7" s="90" t="s">
        <v>75</v>
      </c>
      <c r="C7" s="97">
        <v>582</v>
      </c>
      <c r="D7" s="97">
        <v>687046.62000000197</v>
      </c>
      <c r="E7" s="97">
        <v>412</v>
      </c>
      <c r="F7" s="97">
        <v>555194.79</v>
      </c>
      <c r="G7" s="97">
        <v>3</v>
      </c>
      <c r="H7" s="97">
        <v>4962</v>
      </c>
      <c r="I7" s="97"/>
      <c r="J7" s="97"/>
      <c r="K7" s="97">
        <v>170</v>
      </c>
      <c r="L7" s="97">
        <v>129449.71</v>
      </c>
    </row>
    <row r="8" spans="1:12" ht="16.5" customHeight="1">
      <c r="A8" s="87">
        <v>3</v>
      </c>
      <c r="B8" s="91" t="s">
        <v>76</v>
      </c>
      <c r="C8" s="97">
        <v>179</v>
      </c>
      <c r="D8" s="97">
        <v>315398</v>
      </c>
      <c r="E8" s="97">
        <v>174</v>
      </c>
      <c r="F8" s="97">
        <v>302376.07</v>
      </c>
      <c r="G8" s="97">
        <v>3</v>
      </c>
      <c r="H8" s="97">
        <v>4962</v>
      </c>
      <c r="I8" s="97"/>
      <c r="J8" s="97"/>
      <c r="K8" s="97">
        <v>5</v>
      </c>
      <c r="L8" s="97">
        <v>8810</v>
      </c>
    </row>
    <row r="9" spans="1:12" ht="16.5" customHeight="1">
      <c r="A9" s="87">
        <v>4</v>
      </c>
      <c r="B9" s="91" t="s">
        <v>77</v>
      </c>
      <c r="C9" s="97">
        <v>403</v>
      </c>
      <c r="D9" s="97">
        <v>371648.61999999802</v>
      </c>
      <c r="E9" s="97">
        <v>238</v>
      </c>
      <c r="F9" s="97">
        <v>252818.72</v>
      </c>
      <c r="G9" s="97"/>
      <c r="H9" s="97"/>
      <c r="I9" s="97"/>
      <c r="J9" s="97"/>
      <c r="K9" s="97">
        <v>165</v>
      </c>
      <c r="L9" s="97">
        <v>120639.71</v>
      </c>
    </row>
    <row r="10" spans="1:12" ht="19.5" customHeight="1">
      <c r="A10" s="87">
        <v>5</v>
      </c>
      <c r="B10" s="90" t="s">
        <v>78</v>
      </c>
      <c r="C10" s="97">
        <v>184</v>
      </c>
      <c r="D10" s="97">
        <v>158227.6</v>
      </c>
      <c r="E10" s="97">
        <v>178</v>
      </c>
      <c r="F10" s="97">
        <v>153350.78</v>
      </c>
      <c r="G10" s="97"/>
      <c r="H10" s="97"/>
      <c r="I10" s="97"/>
      <c r="J10" s="97"/>
      <c r="K10" s="97">
        <v>6</v>
      </c>
      <c r="L10" s="97">
        <v>4228.8</v>
      </c>
    </row>
    <row r="11" spans="1:12" ht="19.5" customHeight="1">
      <c r="A11" s="87">
        <v>6</v>
      </c>
      <c r="B11" s="91" t="s">
        <v>79</v>
      </c>
      <c r="C11" s="97">
        <v>27</v>
      </c>
      <c r="D11" s="97">
        <v>47574</v>
      </c>
      <c r="E11" s="97">
        <v>27</v>
      </c>
      <c r="F11" s="97">
        <v>46979</v>
      </c>
      <c r="G11" s="97"/>
      <c r="H11" s="97"/>
      <c r="I11" s="97"/>
      <c r="J11" s="97"/>
      <c r="K11" s="97"/>
      <c r="L11" s="97"/>
    </row>
    <row r="12" spans="1:12" ht="19.5" customHeight="1">
      <c r="A12" s="87">
        <v>7</v>
      </c>
      <c r="B12" s="91" t="s">
        <v>80</v>
      </c>
      <c r="C12" s="97">
        <v>157</v>
      </c>
      <c r="D12" s="97">
        <v>110653.6</v>
      </c>
      <c r="E12" s="97">
        <v>151</v>
      </c>
      <c r="F12" s="97">
        <v>106371.78</v>
      </c>
      <c r="G12" s="97"/>
      <c r="H12" s="97"/>
      <c r="I12" s="97"/>
      <c r="J12" s="97"/>
      <c r="K12" s="97">
        <v>6</v>
      </c>
      <c r="L12" s="97">
        <v>4228.8</v>
      </c>
    </row>
    <row r="13" spans="1:12" ht="15" customHeight="1">
      <c r="A13" s="87">
        <v>8</v>
      </c>
      <c r="B13" s="90" t="s">
        <v>18</v>
      </c>
      <c r="C13" s="97">
        <v>159</v>
      </c>
      <c r="D13" s="97">
        <v>112063.2</v>
      </c>
      <c r="E13" s="97">
        <v>153</v>
      </c>
      <c r="F13" s="97">
        <v>107837.5</v>
      </c>
      <c r="G13" s="97"/>
      <c r="H13" s="97"/>
      <c r="I13" s="97"/>
      <c r="J13" s="97"/>
      <c r="K13" s="97">
        <v>6</v>
      </c>
      <c r="L13" s="97">
        <v>4228.8</v>
      </c>
    </row>
    <row r="14" spans="1:12" ht="15.75" customHeight="1">
      <c r="A14" s="87">
        <v>9</v>
      </c>
      <c r="B14" s="90" t="s">
        <v>19</v>
      </c>
      <c r="C14" s="97">
        <v>2</v>
      </c>
      <c r="D14" s="97">
        <v>5990.8</v>
      </c>
      <c r="E14" s="97">
        <v>2</v>
      </c>
      <c r="F14" s="97">
        <v>5990.8</v>
      </c>
      <c r="G14" s="97"/>
      <c r="H14" s="97"/>
      <c r="I14" s="97"/>
      <c r="J14" s="97"/>
      <c r="K14" s="97"/>
      <c r="L14" s="97"/>
    </row>
    <row r="15" spans="1:12" ht="123" customHeight="1">
      <c r="A15" s="87">
        <v>10</v>
      </c>
      <c r="B15" s="90" t="s">
        <v>106</v>
      </c>
      <c r="C15" s="97">
        <v>222</v>
      </c>
      <c r="D15" s="97">
        <v>86690.4</v>
      </c>
      <c r="E15" s="97">
        <v>204</v>
      </c>
      <c r="F15" s="97">
        <v>76638</v>
      </c>
      <c r="G15" s="97"/>
      <c r="H15" s="97"/>
      <c r="I15" s="97"/>
      <c r="J15" s="97"/>
      <c r="K15" s="97">
        <v>18</v>
      </c>
      <c r="L15" s="97">
        <v>11100.6</v>
      </c>
    </row>
    <row r="16" spans="1:12" ht="21" customHeight="1">
      <c r="A16" s="87">
        <v>11</v>
      </c>
      <c r="B16" s="91" t="s">
        <v>79</v>
      </c>
      <c r="C16" s="97">
        <v>16</v>
      </c>
      <c r="D16" s="97">
        <v>14096</v>
      </c>
      <c r="E16" s="97">
        <v>7</v>
      </c>
      <c r="F16" s="97">
        <v>6167</v>
      </c>
      <c r="G16" s="97"/>
      <c r="H16" s="97"/>
      <c r="I16" s="97"/>
      <c r="J16" s="97"/>
      <c r="K16" s="97">
        <v>9</v>
      </c>
      <c r="L16" s="97">
        <v>7929</v>
      </c>
    </row>
    <row r="17" spans="1:12" ht="21" customHeight="1">
      <c r="A17" s="87">
        <v>12</v>
      </c>
      <c r="B17" s="91" t="s">
        <v>80</v>
      </c>
      <c r="C17" s="97">
        <v>206</v>
      </c>
      <c r="D17" s="97">
        <v>72594.400000000096</v>
      </c>
      <c r="E17" s="97">
        <v>197</v>
      </c>
      <c r="F17" s="97">
        <v>70471.000000000102</v>
      </c>
      <c r="G17" s="97"/>
      <c r="H17" s="97"/>
      <c r="I17" s="97"/>
      <c r="J17" s="97"/>
      <c r="K17" s="97">
        <v>9</v>
      </c>
      <c r="L17" s="97">
        <v>3171.6</v>
      </c>
    </row>
    <row r="18" spans="1:12" ht="21" customHeight="1">
      <c r="A18" s="87">
        <v>13</v>
      </c>
      <c r="B18" s="99" t="s">
        <v>107</v>
      </c>
      <c r="C18" s="97">
        <v>15</v>
      </c>
      <c r="D18" s="97">
        <v>2643</v>
      </c>
      <c r="E18" s="97">
        <v>15</v>
      </c>
      <c r="F18" s="97">
        <v>6871.8</v>
      </c>
      <c r="G18" s="97"/>
      <c r="H18" s="97"/>
      <c r="I18" s="97"/>
      <c r="J18" s="97"/>
      <c r="K18" s="97"/>
      <c r="L18" s="97"/>
    </row>
    <row r="19" spans="1:12" ht="21" customHeight="1">
      <c r="A19" s="87">
        <v>14</v>
      </c>
      <c r="B19" s="99" t="s">
        <v>108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</row>
    <row r="20" spans="1:12" ht="33.75" customHeight="1">
      <c r="A20" s="87">
        <v>15</v>
      </c>
      <c r="B20" s="90" t="s">
        <v>81</v>
      </c>
      <c r="C20" s="97">
        <f t="shared" ref="C20:L20" si="1">SUM(C21:C22)</f>
        <v>1</v>
      </c>
      <c r="D20" s="97">
        <f t="shared" si="1"/>
        <v>1762</v>
      </c>
      <c r="E20" s="97">
        <f t="shared" si="1"/>
        <v>1</v>
      </c>
      <c r="F20" s="97">
        <f t="shared" si="1"/>
        <v>1762</v>
      </c>
      <c r="G20" s="97">
        <f t="shared" si="1"/>
        <v>0</v>
      </c>
      <c r="H20" s="97">
        <f t="shared" si="1"/>
        <v>0</v>
      </c>
      <c r="I20" s="97">
        <f t="shared" si="1"/>
        <v>0</v>
      </c>
      <c r="J20" s="97">
        <f t="shared" si="1"/>
        <v>0</v>
      </c>
      <c r="K20" s="97">
        <f t="shared" si="1"/>
        <v>0</v>
      </c>
      <c r="L20" s="97">
        <f t="shared" si="1"/>
        <v>0</v>
      </c>
    </row>
    <row r="21" spans="1:12" ht="14.25" customHeight="1">
      <c r="A21" s="87">
        <v>16</v>
      </c>
      <c r="B21" s="100" t="s">
        <v>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</row>
    <row r="22" spans="1:12" ht="23.25" customHeight="1">
      <c r="A22" s="87">
        <v>17</v>
      </c>
      <c r="B22" s="100" t="s">
        <v>2</v>
      </c>
      <c r="C22" s="97">
        <v>1</v>
      </c>
      <c r="D22" s="97">
        <v>1762</v>
      </c>
      <c r="E22" s="97">
        <v>1</v>
      </c>
      <c r="F22" s="97">
        <v>1762</v>
      </c>
      <c r="G22" s="97"/>
      <c r="H22" s="97"/>
      <c r="I22" s="97"/>
      <c r="J22" s="97"/>
      <c r="K22" s="97"/>
      <c r="L22" s="97"/>
    </row>
    <row r="23" spans="1:12" ht="46.5" customHeight="1">
      <c r="A23" s="87">
        <v>18</v>
      </c>
      <c r="B23" s="90" t="s">
        <v>109</v>
      </c>
      <c r="C23" s="97">
        <v>5</v>
      </c>
      <c r="D23" s="97">
        <v>8457.6</v>
      </c>
      <c r="E23" s="97">
        <v>5</v>
      </c>
      <c r="F23" s="97">
        <v>7577</v>
      </c>
      <c r="G23" s="97"/>
      <c r="H23" s="97"/>
      <c r="I23" s="97"/>
      <c r="J23" s="97"/>
      <c r="K23" s="97"/>
      <c r="L23" s="97"/>
    </row>
    <row r="24" spans="1:12" ht="31.5" customHeight="1">
      <c r="A24" s="87">
        <v>19</v>
      </c>
      <c r="B24" s="90" t="s">
        <v>82</v>
      </c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2" ht="20.25" customHeight="1">
      <c r="A25" s="87">
        <v>20</v>
      </c>
      <c r="B25" s="91" t="s">
        <v>79</v>
      </c>
      <c r="C25" s="97"/>
      <c r="D25" s="97"/>
      <c r="E25" s="97"/>
      <c r="F25" s="97"/>
      <c r="G25" s="97"/>
      <c r="H25" s="97"/>
      <c r="I25" s="97"/>
      <c r="J25" s="97"/>
      <c r="K25" s="97"/>
      <c r="L25" s="97"/>
    </row>
    <row r="26" spans="1:12" ht="20.25" customHeight="1">
      <c r="A26" s="87">
        <v>21</v>
      </c>
      <c r="B26" s="91" t="s">
        <v>80</v>
      </c>
      <c r="C26" s="97"/>
      <c r="D26" s="97"/>
      <c r="E26" s="97"/>
      <c r="F26" s="97"/>
      <c r="G26" s="97"/>
      <c r="H26" s="97"/>
      <c r="I26" s="97"/>
      <c r="J26" s="97"/>
      <c r="K26" s="97"/>
      <c r="L26" s="97"/>
    </row>
    <row r="27" spans="1:12" ht="15">
      <c r="A27" s="87">
        <v>22</v>
      </c>
      <c r="B27" s="89" t="s">
        <v>110</v>
      </c>
      <c r="C27" s="96">
        <f t="shared" ref="C27:L27" si="2">SUM(C28:C37)</f>
        <v>0</v>
      </c>
      <c r="D27" s="96">
        <f t="shared" si="2"/>
        <v>0</v>
      </c>
      <c r="E27" s="96">
        <f t="shared" si="2"/>
        <v>0</v>
      </c>
      <c r="F27" s="96">
        <f t="shared" si="2"/>
        <v>0</v>
      </c>
      <c r="G27" s="96">
        <f t="shared" si="2"/>
        <v>0</v>
      </c>
      <c r="H27" s="96">
        <f t="shared" si="2"/>
        <v>0</v>
      </c>
      <c r="I27" s="96">
        <f t="shared" si="2"/>
        <v>0</v>
      </c>
      <c r="J27" s="96">
        <f t="shared" si="2"/>
        <v>0</v>
      </c>
      <c r="K27" s="96">
        <f t="shared" si="2"/>
        <v>0</v>
      </c>
      <c r="L27" s="96">
        <f t="shared" si="2"/>
        <v>0</v>
      </c>
    </row>
    <row r="28" spans="1:12" ht="15.75" customHeight="1">
      <c r="A28" s="87">
        <v>23</v>
      </c>
      <c r="B28" s="90" t="s">
        <v>5</v>
      </c>
      <c r="C28" s="97"/>
      <c r="D28" s="97"/>
      <c r="E28" s="97"/>
      <c r="F28" s="97"/>
      <c r="G28" s="97"/>
      <c r="H28" s="97"/>
      <c r="I28" s="97"/>
      <c r="J28" s="97"/>
      <c r="K28" s="97"/>
      <c r="L28" s="97"/>
    </row>
    <row r="29" spans="1:12" ht="15">
      <c r="A29" s="87">
        <v>24</v>
      </c>
      <c r="B29" s="90" t="s">
        <v>1</v>
      </c>
      <c r="C29" s="97"/>
      <c r="D29" s="97"/>
      <c r="E29" s="97"/>
      <c r="F29" s="97"/>
      <c r="G29" s="97"/>
      <c r="H29" s="97"/>
      <c r="I29" s="97"/>
      <c r="J29" s="97"/>
      <c r="K29" s="97"/>
      <c r="L29" s="97"/>
    </row>
    <row r="30" spans="1:12" ht="15">
      <c r="A30" s="87">
        <v>25</v>
      </c>
      <c r="B30" s="90" t="s">
        <v>107</v>
      </c>
      <c r="C30" s="97"/>
      <c r="D30" s="97"/>
      <c r="E30" s="97"/>
      <c r="F30" s="97"/>
      <c r="G30" s="97"/>
      <c r="H30" s="97"/>
      <c r="I30" s="97"/>
      <c r="J30" s="97"/>
      <c r="K30" s="97"/>
      <c r="L30" s="97"/>
    </row>
    <row r="31" spans="1:12" ht="15">
      <c r="A31" s="87">
        <v>26</v>
      </c>
      <c r="B31" s="90" t="s">
        <v>108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</row>
    <row r="32" spans="1:12" ht="75">
      <c r="A32" s="87">
        <v>27</v>
      </c>
      <c r="B32" s="90" t="s">
        <v>83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</row>
    <row r="33" spans="1:12" ht="45">
      <c r="A33" s="87">
        <v>28</v>
      </c>
      <c r="B33" s="90" t="s">
        <v>84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</row>
    <row r="34" spans="1:12" ht="30">
      <c r="A34" s="87">
        <v>29</v>
      </c>
      <c r="B34" s="90" t="s">
        <v>111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</row>
    <row r="35" spans="1:12" ht="30">
      <c r="A35" s="87">
        <v>30</v>
      </c>
      <c r="B35" s="90" t="s">
        <v>14</v>
      </c>
      <c r="C35" s="97"/>
      <c r="D35" s="97"/>
      <c r="E35" s="97"/>
      <c r="F35" s="97"/>
      <c r="G35" s="97"/>
      <c r="H35" s="97"/>
      <c r="I35" s="97"/>
      <c r="J35" s="97"/>
      <c r="K35" s="97"/>
      <c r="L35" s="97"/>
    </row>
    <row r="36" spans="1:12" ht="15">
      <c r="A36" s="87">
        <v>31</v>
      </c>
      <c r="B36" s="90" t="s">
        <v>15</v>
      </c>
      <c r="C36" s="97"/>
      <c r="D36" s="97"/>
      <c r="E36" s="97"/>
      <c r="F36" s="97"/>
      <c r="G36" s="97"/>
      <c r="H36" s="97"/>
      <c r="I36" s="97"/>
      <c r="J36" s="97"/>
      <c r="K36" s="97"/>
      <c r="L36" s="97"/>
    </row>
    <row r="37" spans="1:12" ht="105">
      <c r="A37" s="87">
        <v>32</v>
      </c>
      <c r="B37" s="90" t="s">
        <v>85</v>
      </c>
      <c r="C37" s="97"/>
      <c r="D37" s="97"/>
      <c r="E37" s="97"/>
      <c r="F37" s="97"/>
      <c r="G37" s="97"/>
      <c r="H37" s="97"/>
      <c r="I37" s="97"/>
      <c r="J37" s="97"/>
      <c r="K37" s="97"/>
      <c r="L37" s="97"/>
    </row>
    <row r="38" spans="1:12" ht="31.5" customHeight="1">
      <c r="A38" s="87">
        <v>33</v>
      </c>
      <c r="B38" s="89" t="s">
        <v>112</v>
      </c>
      <c r="C38" s="96">
        <f t="shared" ref="C38:L38" si="3">SUM(C39,C46,C47,C48)</f>
        <v>5</v>
      </c>
      <c r="D38" s="96">
        <f t="shared" si="3"/>
        <v>3524</v>
      </c>
      <c r="E38" s="96">
        <f t="shared" si="3"/>
        <v>1</v>
      </c>
      <c r="F38" s="96">
        <f t="shared" si="3"/>
        <v>704.8</v>
      </c>
      <c r="G38" s="96">
        <f t="shared" si="3"/>
        <v>0</v>
      </c>
      <c r="H38" s="96">
        <f t="shared" si="3"/>
        <v>0</v>
      </c>
      <c r="I38" s="96">
        <f t="shared" si="3"/>
        <v>0</v>
      </c>
      <c r="J38" s="96">
        <f t="shared" si="3"/>
        <v>0</v>
      </c>
      <c r="K38" s="96">
        <f t="shared" si="3"/>
        <v>4</v>
      </c>
      <c r="L38" s="96">
        <f t="shared" si="3"/>
        <v>2819.2</v>
      </c>
    </row>
    <row r="39" spans="1:12" ht="24" customHeight="1">
      <c r="A39" s="87">
        <v>34</v>
      </c>
      <c r="B39" s="90" t="s">
        <v>86</v>
      </c>
      <c r="C39" s="97">
        <f t="shared" ref="C39:L39" si="4">SUM(C40,C43)</f>
        <v>5</v>
      </c>
      <c r="D39" s="97">
        <f t="shared" si="4"/>
        <v>3524</v>
      </c>
      <c r="E39" s="97">
        <f t="shared" si="4"/>
        <v>1</v>
      </c>
      <c r="F39" s="97">
        <f t="shared" si="4"/>
        <v>704.8</v>
      </c>
      <c r="G39" s="97">
        <f t="shared" si="4"/>
        <v>0</v>
      </c>
      <c r="H39" s="97">
        <f t="shared" si="4"/>
        <v>0</v>
      </c>
      <c r="I39" s="97">
        <f t="shared" si="4"/>
        <v>0</v>
      </c>
      <c r="J39" s="97">
        <f t="shared" si="4"/>
        <v>0</v>
      </c>
      <c r="K39" s="97">
        <f t="shared" si="4"/>
        <v>4</v>
      </c>
      <c r="L39" s="97">
        <f t="shared" si="4"/>
        <v>2819.2</v>
      </c>
    </row>
    <row r="40" spans="1:12" ht="19.5" customHeight="1">
      <c r="A40" s="87">
        <v>35</v>
      </c>
      <c r="B40" s="90" t="s">
        <v>87</v>
      </c>
      <c r="C40" s="97">
        <v>2</v>
      </c>
      <c r="D40" s="97">
        <v>1409.6</v>
      </c>
      <c r="E40" s="97"/>
      <c r="F40" s="97"/>
      <c r="G40" s="97"/>
      <c r="H40" s="97"/>
      <c r="I40" s="97"/>
      <c r="J40" s="97"/>
      <c r="K40" s="97">
        <v>2</v>
      </c>
      <c r="L40" s="97">
        <v>1409.6</v>
      </c>
    </row>
    <row r="41" spans="1:12" ht="16.5" customHeight="1">
      <c r="A41" s="87">
        <v>36</v>
      </c>
      <c r="B41" s="91" t="s">
        <v>88</v>
      </c>
      <c r="C41" s="97"/>
      <c r="D41" s="97"/>
      <c r="E41" s="97"/>
      <c r="F41" s="97"/>
      <c r="G41" s="97"/>
      <c r="H41" s="97"/>
      <c r="I41" s="97"/>
      <c r="J41" s="97"/>
      <c r="K41" s="97"/>
      <c r="L41" s="97"/>
    </row>
    <row r="42" spans="1:12" ht="16.5" customHeight="1">
      <c r="A42" s="87">
        <v>37</v>
      </c>
      <c r="B42" s="91" t="s">
        <v>77</v>
      </c>
      <c r="C42" s="97">
        <v>2</v>
      </c>
      <c r="D42" s="97">
        <v>1409.6</v>
      </c>
      <c r="E42" s="97"/>
      <c r="F42" s="97"/>
      <c r="G42" s="97"/>
      <c r="H42" s="97"/>
      <c r="I42" s="97"/>
      <c r="J42" s="97"/>
      <c r="K42" s="97">
        <v>2</v>
      </c>
      <c r="L42" s="97">
        <v>1409.6</v>
      </c>
    </row>
    <row r="43" spans="1:12" ht="21" customHeight="1">
      <c r="A43" s="87">
        <v>38</v>
      </c>
      <c r="B43" s="90" t="s">
        <v>89</v>
      </c>
      <c r="C43" s="97">
        <v>3</v>
      </c>
      <c r="D43" s="97">
        <v>2114.4</v>
      </c>
      <c r="E43" s="97">
        <v>1</v>
      </c>
      <c r="F43" s="97">
        <v>704.8</v>
      </c>
      <c r="G43" s="97"/>
      <c r="H43" s="97"/>
      <c r="I43" s="97"/>
      <c r="J43" s="97"/>
      <c r="K43" s="97">
        <v>2</v>
      </c>
      <c r="L43" s="97">
        <v>1409.6</v>
      </c>
    </row>
    <row r="44" spans="1:12" ht="30" customHeight="1">
      <c r="A44" s="87">
        <v>39</v>
      </c>
      <c r="B44" s="91" t="s">
        <v>90</v>
      </c>
      <c r="C44" s="97"/>
      <c r="D44" s="97"/>
      <c r="E44" s="97"/>
      <c r="F44" s="97"/>
      <c r="G44" s="97"/>
      <c r="H44" s="97"/>
      <c r="I44" s="97"/>
      <c r="J44" s="97"/>
      <c r="K44" s="97"/>
      <c r="L44" s="97"/>
    </row>
    <row r="45" spans="1:12" ht="21" customHeight="1">
      <c r="A45" s="87">
        <v>40</v>
      </c>
      <c r="B45" s="91" t="s">
        <v>80</v>
      </c>
      <c r="C45" s="97">
        <v>3</v>
      </c>
      <c r="D45" s="97">
        <v>2114.4</v>
      </c>
      <c r="E45" s="97">
        <v>1</v>
      </c>
      <c r="F45" s="97">
        <v>704.8</v>
      </c>
      <c r="G45" s="97"/>
      <c r="H45" s="97"/>
      <c r="I45" s="97"/>
      <c r="J45" s="97"/>
      <c r="K45" s="97">
        <v>2</v>
      </c>
      <c r="L45" s="97">
        <v>1409.6</v>
      </c>
    </row>
    <row r="46" spans="1:12" ht="45" customHeight="1">
      <c r="A46" s="87">
        <v>41</v>
      </c>
      <c r="B46" s="90" t="s">
        <v>91</v>
      </c>
      <c r="C46" s="97"/>
      <c r="D46" s="97"/>
      <c r="E46" s="97"/>
      <c r="F46" s="97"/>
      <c r="G46" s="97"/>
      <c r="H46" s="97"/>
      <c r="I46" s="97"/>
      <c r="J46" s="97"/>
      <c r="K46" s="97"/>
      <c r="L46" s="97"/>
    </row>
    <row r="47" spans="1:12" ht="30" customHeight="1">
      <c r="A47" s="87">
        <v>42</v>
      </c>
      <c r="B47" s="92" t="s">
        <v>16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</row>
    <row r="48" spans="1:12" ht="51" customHeight="1">
      <c r="A48" s="87">
        <v>43</v>
      </c>
      <c r="B48" s="90" t="s">
        <v>92</v>
      </c>
      <c r="C48" s="97"/>
      <c r="D48" s="97"/>
      <c r="E48" s="97"/>
      <c r="F48" s="97"/>
      <c r="G48" s="97"/>
      <c r="H48" s="97"/>
      <c r="I48" s="97"/>
      <c r="J48" s="97"/>
      <c r="K48" s="97"/>
      <c r="L48" s="97"/>
    </row>
    <row r="49" spans="1:12" ht="21.75" customHeight="1">
      <c r="A49" s="87">
        <v>44</v>
      </c>
      <c r="B49" s="89" t="s">
        <v>113</v>
      </c>
      <c r="C49" s="96">
        <f t="shared" ref="C49:L49" si="5">SUM(C50:C53)</f>
        <v>41</v>
      </c>
      <c r="D49" s="96">
        <f t="shared" si="5"/>
        <v>898.67000000000007</v>
      </c>
      <c r="E49" s="96">
        <f t="shared" si="5"/>
        <v>41</v>
      </c>
      <c r="F49" s="96">
        <f t="shared" si="5"/>
        <v>900.61</v>
      </c>
      <c r="G49" s="96">
        <f t="shared" si="5"/>
        <v>0</v>
      </c>
      <c r="H49" s="96">
        <f t="shared" si="5"/>
        <v>0</v>
      </c>
      <c r="I49" s="96">
        <f t="shared" si="5"/>
        <v>0</v>
      </c>
      <c r="J49" s="96">
        <f t="shared" si="5"/>
        <v>0</v>
      </c>
      <c r="K49" s="96">
        <f t="shared" si="5"/>
        <v>0</v>
      </c>
      <c r="L49" s="96">
        <f t="shared" si="5"/>
        <v>0</v>
      </c>
    </row>
    <row r="50" spans="1:12" ht="18.75" customHeight="1">
      <c r="A50" s="87">
        <v>45</v>
      </c>
      <c r="B50" s="90" t="s">
        <v>9</v>
      </c>
      <c r="C50" s="97">
        <v>32</v>
      </c>
      <c r="D50" s="97">
        <v>422.93</v>
      </c>
      <c r="E50" s="97">
        <v>32</v>
      </c>
      <c r="F50" s="97">
        <v>424.51</v>
      </c>
      <c r="G50" s="97"/>
      <c r="H50" s="97"/>
      <c r="I50" s="97"/>
      <c r="J50" s="97"/>
      <c r="K50" s="97"/>
      <c r="L50" s="97"/>
    </row>
    <row r="51" spans="1:12" ht="27" customHeight="1">
      <c r="A51" s="87">
        <v>46</v>
      </c>
      <c r="B51" s="90" t="s">
        <v>10</v>
      </c>
      <c r="C51" s="97">
        <v>9</v>
      </c>
      <c r="D51" s="97">
        <v>475.74</v>
      </c>
      <c r="E51" s="97">
        <v>9</v>
      </c>
      <c r="F51" s="97">
        <v>476.1</v>
      </c>
      <c r="G51" s="97"/>
      <c r="H51" s="97"/>
      <c r="I51" s="97"/>
      <c r="J51" s="97"/>
      <c r="K51" s="97"/>
      <c r="L51" s="97"/>
    </row>
    <row r="52" spans="1:12" ht="76.5" customHeight="1">
      <c r="A52" s="87">
        <v>47</v>
      </c>
      <c r="B52" s="90" t="s">
        <v>93</v>
      </c>
      <c r="C52" s="97"/>
      <c r="D52" s="97"/>
      <c r="E52" s="97"/>
      <c r="F52" s="97"/>
      <c r="G52" s="97"/>
      <c r="H52" s="97"/>
      <c r="I52" s="97"/>
      <c r="J52" s="97"/>
      <c r="K52" s="97"/>
      <c r="L52" s="97"/>
    </row>
    <row r="53" spans="1:12" ht="24" customHeight="1">
      <c r="A53" s="87">
        <v>48</v>
      </c>
      <c r="B53" s="90" t="s">
        <v>94</v>
      </c>
      <c r="C53" s="97"/>
      <c r="D53" s="97"/>
      <c r="E53" s="97"/>
      <c r="F53" s="97"/>
      <c r="G53" s="97"/>
      <c r="H53" s="97"/>
      <c r="I53" s="97"/>
      <c r="J53" s="97"/>
      <c r="K53" s="97"/>
      <c r="L53" s="97"/>
    </row>
    <row r="54" spans="1:12" ht="28.5" customHeight="1">
      <c r="A54" s="87">
        <v>49</v>
      </c>
      <c r="B54" s="89" t="s">
        <v>114</v>
      </c>
      <c r="C54" s="96">
        <v>397</v>
      </c>
      <c r="D54" s="96">
        <v>139902.799999999</v>
      </c>
      <c r="E54" s="96">
        <v>194</v>
      </c>
      <c r="F54" s="96">
        <v>68365.200000000099</v>
      </c>
      <c r="G54" s="96"/>
      <c r="H54" s="96"/>
      <c r="I54" s="96">
        <v>397</v>
      </c>
      <c r="J54" s="96">
        <v>139902.83999999901</v>
      </c>
      <c r="K54" s="97"/>
      <c r="L54" s="96"/>
    </row>
    <row r="55" spans="1:12" ht="15">
      <c r="A55" s="87">
        <v>50</v>
      </c>
      <c r="B55" s="88" t="s">
        <v>115</v>
      </c>
      <c r="C55" s="96">
        <f t="shared" ref="C55:L55" si="6">SUM(C6,C27,C38,C49,C54)</f>
        <v>1613</v>
      </c>
      <c r="D55" s="96">
        <f t="shared" si="6"/>
        <v>1207206.6900000009</v>
      </c>
      <c r="E55" s="96">
        <f t="shared" si="6"/>
        <v>1206</v>
      </c>
      <c r="F55" s="96">
        <f t="shared" si="6"/>
        <v>985193.28000000026</v>
      </c>
      <c r="G55" s="96">
        <f t="shared" si="6"/>
        <v>3</v>
      </c>
      <c r="H55" s="96">
        <f t="shared" si="6"/>
        <v>4962</v>
      </c>
      <c r="I55" s="96">
        <f t="shared" si="6"/>
        <v>397</v>
      </c>
      <c r="J55" s="96">
        <f t="shared" si="6"/>
        <v>139902.83999999901</v>
      </c>
      <c r="K55" s="96">
        <f t="shared" si="6"/>
        <v>204</v>
      </c>
      <c r="L55" s="96">
        <f t="shared" si="6"/>
        <v>151827.11000000002</v>
      </c>
    </row>
    <row r="56" spans="1:12">
      <c r="C56" s="48"/>
      <c r="D56" s="51"/>
      <c r="E56" s="51"/>
      <c r="F56" s="51"/>
      <c r="G56" s="48"/>
      <c r="H56" s="48"/>
      <c r="I56" s="48"/>
      <c r="J56" s="48"/>
      <c r="K56" s="48"/>
      <c r="L56" s="48"/>
    </row>
    <row r="57" spans="1:12" ht="12.75">
      <c r="B57" s="49"/>
      <c r="C57" s="48"/>
      <c r="D57" s="51"/>
      <c r="E57" s="51"/>
      <c r="F57" s="51"/>
      <c r="G57" s="48"/>
      <c r="H57" s="48"/>
      <c r="I57" s="48"/>
      <c r="J57" s="48"/>
      <c r="K57" s="48"/>
      <c r="L57" s="48"/>
    </row>
    <row r="58" spans="1:12" ht="12.75">
      <c r="B58" s="49"/>
      <c r="C58" s="48"/>
      <c r="D58" s="51"/>
      <c r="E58" s="51"/>
      <c r="F58" s="51"/>
      <c r="G58" s="48"/>
      <c r="H58" s="48"/>
      <c r="I58" s="48"/>
      <c r="J58" s="48"/>
      <c r="K58" s="48"/>
      <c r="L58" s="48"/>
    </row>
    <row r="59" spans="1:12" ht="12.75">
      <c r="B59" s="49"/>
    </row>
  </sheetData>
  <mergeCells count="17">
    <mergeCell ref="H3:H4"/>
    <mergeCell ref="K3:K4"/>
    <mergeCell ref="L3:L4"/>
    <mergeCell ref="K2:L2"/>
    <mergeCell ref="I2:J2"/>
    <mergeCell ref="I3:I4"/>
    <mergeCell ref="J3:J4"/>
    <mergeCell ref="D2:D4"/>
    <mergeCell ref="G2:H2"/>
    <mergeCell ref="B1:C1"/>
    <mergeCell ref="A2:A4"/>
    <mergeCell ref="B2:B4"/>
    <mergeCell ref="E3:E4"/>
    <mergeCell ref="F3:F4"/>
    <mergeCell ref="E2:F2"/>
    <mergeCell ref="C2:C4"/>
    <mergeCell ref="G3:G4"/>
  </mergeCells>
  <phoneticPr fontId="0" type="noConversion"/>
  <pageMargins left="0.27559055118110237" right="0.19685039370078741" top="0.19685039370078741" bottom="0.62992125984251968" header="0.15748031496062992" footer="0.31496062992125984"/>
  <pageSetup paperSize="9" scale="58" firstPageNumber="2" fitToWidth="2" fitToHeight="2" orientation="landscape" useFirstPageNumber="1" r:id="rId1"/>
  <headerFooter>
    <oddFooter>&amp;R&amp;P&amp;C&amp;CФорма № 10, Підрозділ: Тиврівський районний суд Вінницької області,_x000D_
 Початок періоду: 01.01.2018, Кінець періоду: 31.12.2018&amp;LAE2D65A9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5"/>
  <sheetViews>
    <sheetView workbookViewId="0">
      <selection activeCell="E4" sqref="E4"/>
    </sheetView>
  </sheetViews>
  <sheetFormatPr defaultRowHeight="12.75"/>
  <cols>
    <col min="1" max="1" width="4.7109375" customWidth="1"/>
    <col min="2" max="2" width="71.85546875" customWidth="1"/>
    <col min="3" max="3" width="15.42578125" customWidth="1"/>
    <col min="4" max="4" width="17.5703125" customWidth="1"/>
    <col min="5" max="5" width="16" customWidth="1"/>
    <col min="6" max="6" width="17.140625" customWidth="1"/>
  </cols>
  <sheetData>
    <row r="1" spans="1:6" ht="18.75" customHeight="1">
      <c r="A1" s="62"/>
      <c r="B1" s="63" t="s">
        <v>98</v>
      </c>
      <c r="C1" s="63"/>
      <c r="D1" s="63"/>
      <c r="E1" s="62"/>
      <c r="F1" s="62"/>
    </row>
    <row r="2" spans="1:6">
      <c r="A2" s="62"/>
      <c r="B2" s="64"/>
      <c r="C2" s="64"/>
      <c r="D2" s="64"/>
      <c r="E2" s="62"/>
      <c r="F2" s="62"/>
    </row>
    <row r="3" spans="1:6" ht="44.25" customHeight="1">
      <c r="A3" s="65" t="s">
        <v>0</v>
      </c>
      <c r="B3" s="143" t="s">
        <v>17</v>
      </c>
      <c r="C3" s="144"/>
      <c r="D3" s="145"/>
      <c r="E3" s="66" t="s">
        <v>7</v>
      </c>
      <c r="F3" s="66" t="s">
        <v>11</v>
      </c>
    </row>
    <row r="4" spans="1:6" ht="18" customHeight="1">
      <c r="A4" s="67">
        <v>1</v>
      </c>
      <c r="B4" s="146" t="s">
        <v>60</v>
      </c>
      <c r="C4" s="147"/>
      <c r="D4" s="148"/>
      <c r="E4" s="93">
        <f>SUM(E5:E24)</f>
        <v>202</v>
      </c>
      <c r="F4" s="93">
        <f>SUM(F5:F24)</f>
        <v>150417.51</v>
      </c>
    </row>
    <row r="5" spans="1:6" ht="20.25" customHeight="1">
      <c r="A5" s="67">
        <v>2</v>
      </c>
      <c r="B5" s="149" t="s">
        <v>61</v>
      </c>
      <c r="C5" s="150"/>
      <c r="D5" s="151"/>
      <c r="E5" s="94">
        <v>8</v>
      </c>
      <c r="F5" s="95">
        <v>6859.43</v>
      </c>
    </row>
    <row r="6" spans="1:6" ht="28.5" customHeight="1">
      <c r="A6" s="67">
        <v>3</v>
      </c>
      <c r="B6" s="149" t="s">
        <v>62</v>
      </c>
      <c r="C6" s="150"/>
      <c r="D6" s="151"/>
      <c r="E6" s="94"/>
      <c r="F6" s="95"/>
    </row>
    <row r="7" spans="1:6" ht="40.5" customHeight="1">
      <c r="A7" s="67">
        <v>4</v>
      </c>
      <c r="B7" s="149" t="s">
        <v>99</v>
      </c>
      <c r="C7" s="150"/>
      <c r="D7" s="151"/>
      <c r="E7" s="94">
        <v>154</v>
      </c>
      <c r="F7" s="95">
        <v>109596.4</v>
      </c>
    </row>
    <row r="8" spans="1:6" ht="41.25" customHeight="1">
      <c r="A8" s="67">
        <v>5</v>
      </c>
      <c r="B8" s="149" t="s">
        <v>63</v>
      </c>
      <c r="C8" s="150"/>
      <c r="D8" s="151"/>
      <c r="E8" s="94"/>
      <c r="F8" s="95"/>
    </row>
    <row r="9" spans="1:6" ht="30.75" customHeight="1">
      <c r="A9" s="67">
        <v>6</v>
      </c>
      <c r="B9" s="149" t="s">
        <v>64</v>
      </c>
      <c r="C9" s="150"/>
      <c r="D9" s="151"/>
      <c r="E9" s="94"/>
      <c r="F9" s="95"/>
    </row>
    <row r="10" spans="1:6" ht="18" customHeight="1">
      <c r="A10" s="67">
        <v>7</v>
      </c>
      <c r="B10" s="149" t="s">
        <v>65</v>
      </c>
      <c r="C10" s="150"/>
      <c r="D10" s="151"/>
      <c r="E10" s="94">
        <v>4</v>
      </c>
      <c r="F10" s="95">
        <v>7048</v>
      </c>
    </row>
    <row r="11" spans="1:6" ht="18.75" customHeight="1">
      <c r="A11" s="67">
        <v>8</v>
      </c>
      <c r="B11" s="149" t="s">
        <v>66</v>
      </c>
      <c r="C11" s="150"/>
      <c r="D11" s="151"/>
      <c r="E11" s="94">
        <v>1</v>
      </c>
      <c r="F11" s="95">
        <v>704.8</v>
      </c>
    </row>
    <row r="12" spans="1:6" ht="29.25" customHeight="1">
      <c r="A12" s="67">
        <v>9</v>
      </c>
      <c r="B12" s="149" t="s">
        <v>100</v>
      </c>
      <c r="C12" s="150"/>
      <c r="D12" s="151"/>
      <c r="E12" s="94"/>
      <c r="F12" s="95"/>
    </row>
    <row r="13" spans="1:6" ht="20.25" customHeight="1">
      <c r="A13" s="67">
        <v>10</v>
      </c>
      <c r="B13" s="149" t="s">
        <v>101</v>
      </c>
      <c r="C13" s="150"/>
      <c r="D13" s="151"/>
      <c r="E13" s="94">
        <v>17</v>
      </c>
      <c r="F13" s="95">
        <v>13089.49</v>
      </c>
    </row>
    <row r="14" spans="1:6" ht="21" customHeight="1">
      <c r="A14" s="67">
        <v>11</v>
      </c>
      <c r="B14" s="149" t="s">
        <v>67</v>
      </c>
      <c r="C14" s="150"/>
      <c r="D14" s="151"/>
      <c r="E14" s="94">
        <v>3</v>
      </c>
      <c r="F14" s="95">
        <v>2371.19</v>
      </c>
    </row>
    <row r="15" spans="1:6" ht="20.25" customHeight="1">
      <c r="A15" s="67">
        <v>12</v>
      </c>
      <c r="B15" s="149" t="s">
        <v>68</v>
      </c>
      <c r="C15" s="150"/>
      <c r="D15" s="151"/>
      <c r="E15" s="94"/>
      <c r="F15" s="95"/>
    </row>
    <row r="16" spans="1:6" ht="30" customHeight="1">
      <c r="A16" s="67">
        <v>13</v>
      </c>
      <c r="B16" s="149" t="s">
        <v>69</v>
      </c>
      <c r="C16" s="150"/>
      <c r="D16" s="151"/>
      <c r="E16" s="94"/>
      <c r="F16" s="95"/>
    </row>
    <row r="17" spans="1:11" ht="20.25" customHeight="1">
      <c r="A17" s="67">
        <v>14</v>
      </c>
      <c r="B17" s="149" t="s">
        <v>70</v>
      </c>
      <c r="C17" s="150"/>
      <c r="D17" s="151"/>
      <c r="E17" s="94">
        <v>2</v>
      </c>
      <c r="F17" s="95">
        <v>1409.6</v>
      </c>
    </row>
    <row r="18" spans="1:11" ht="27" customHeight="1">
      <c r="A18" s="67">
        <v>15</v>
      </c>
      <c r="B18" s="149" t="s">
        <v>71</v>
      </c>
      <c r="C18" s="150"/>
      <c r="D18" s="151"/>
      <c r="E18" s="94"/>
      <c r="F18" s="95"/>
    </row>
    <row r="19" spans="1:11" ht="54.75" customHeight="1">
      <c r="A19" s="67">
        <v>16</v>
      </c>
      <c r="B19" s="149" t="s">
        <v>72</v>
      </c>
      <c r="C19" s="150"/>
      <c r="D19" s="151"/>
      <c r="E19" s="94"/>
      <c r="F19" s="95"/>
    </row>
    <row r="20" spans="1:11" ht="21" customHeight="1">
      <c r="A20" s="67">
        <v>17</v>
      </c>
      <c r="B20" s="149" t="s">
        <v>96</v>
      </c>
      <c r="C20" s="150"/>
      <c r="D20" s="151"/>
      <c r="E20" s="94">
        <v>9</v>
      </c>
      <c r="F20" s="95">
        <v>7929</v>
      </c>
    </row>
    <row r="21" spans="1:11" ht="30" customHeight="1">
      <c r="A21" s="67">
        <v>18</v>
      </c>
      <c r="B21" s="149" t="s">
        <v>95</v>
      </c>
      <c r="C21" s="150"/>
      <c r="D21" s="151"/>
      <c r="E21" s="94"/>
      <c r="F21" s="95"/>
    </row>
    <row r="22" spans="1:11" ht="57" customHeight="1">
      <c r="A22" s="67">
        <v>19</v>
      </c>
      <c r="B22" s="154" t="s">
        <v>97</v>
      </c>
      <c r="C22" s="154"/>
      <c r="D22" s="154"/>
      <c r="E22" s="94"/>
      <c r="F22" s="95"/>
    </row>
    <row r="23" spans="1:11" ht="68.25" customHeight="1">
      <c r="A23" s="67">
        <v>20</v>
      </c>
      <c r="B23" s="149" t="s">
        <v>102</v>
      </c>
      <c r="C23" s="150"/>
      <c r="D23" s="151"/>
      <c r="E23" s="94">
        <v>4</v>
      </c>
      <c r="F23" s="95">
        <v>1409.6</v>
      </c>
    </row>
    <row r="24" spans="1:11" ht="54.75" customHeight="1">
      <c r="A24" s="67">
        <v>21</v>
      </c>
      <c r="B24" s="149" t="s">
        <v>103</v>
      </c>
      <c r="C24" s="150"/>
      <c r="D24" s="151"/>
      <c r="E24" s="94"/>
      <c r="F24" s="95"/>
    </row>
    <row r="25" spans="1:11">
      <c r="A25" s="68"/>
      <c r="B25" s="68"/>
      <c r="C25" s="68"/>
      <c r="D25" s="68"/>
      <c r="E25" s="68"/>
      <c r="F25" s="68"/>
    </row>
    <row r="26" spans="1:11" ht="16.5" customHeight="1">
      <c r="A26" s="69"/>
      <c r="B26" s="60" t="s">
        <v>51</v>
      </c>
      <c r="C26" s="54"/>
      <c r="D26" s="57" t="s">
        <v>120</v>
      </c>
      <c r="E26" s="141" t="s">
        <v>121</v>
      </c>
      <c r="F26" s="141"/>
      <c r="I26" s="71"/>
      <c r="J26" s="71"/>
      <c r="K26" s="71"/>
    </row>
    <row r="27" spans="1:11" ht="15.75">
      <c r="A27" s="70"/>
      <c r="B27" s="53"/>
      <c r="C27" s="61" t="s">
        <v>53</v>
      </c>
      <c r="D27" s="40"/>
      <c r="E27" s="61" t="s">
        <v>56</v>
      </c>
      <c r="I27" s="72"/>
      <c r="J27" s="68"/>
      <c r="K27" s="68"/>
    </row>
    <row r="28" spans="1:11" ht="14.25">
      <c r="A28" s="73"/>
      <c r="B28" s="59" t="s">
        <v>52</v>
      </c>
      <c r="C28" s="54"/>
      <c r="D28" s="56" t="s">
        <v>120</v>
      </c>
      <c r="E28" s="142" t="s">
        <v>122</v>
      </c>
      <c r="F28" s="142"/>
      <c r="I28" s="74"/>
      <c r="J28" s="68"/>
      <c r="K28" s="68"/>
    </row>
    <row r="29" spans="1:11" ht="14.25">
      <c r="A29" s="73"/>
      <c r="B29" s="38"/>
      <c r="C29" s="61" t="s">
        <v>53</v>
      </c>
      <c r="E29" s="61" t="s">
        <v>56</v>
      </c>
      <c r="I29" s="74"/>
      <c r="J29" s="68"/>
      <c r="K29" s="68"/>
    </row>
    <row r="30" spans="1:11" ht="15" customHeight="1">
      <c r="A30" s="75"/>
      <c r="B30" s="38"/>
      <c r="C30" s="55"/>
      <c r="I30" s="77"/>
      <c r="J30" s="77"/>
      <c r="K30" s="78"/>
    </row>
    <row r="31" spans="1:11" ht="15" customHeight="1">
      <c r="A31" s="79" t="s">
        <v>120</v>
      </c>
      <c r="B31" s="41" t="s">
        <v>57</v>
      </c>
      <c r="C31" s="152" t="s">
        <v>123</v>
      </c>
      <c r="D31" s="152"/>
      <c r="E31" s="39" t="s">
        <v>120</v>
      </c>
      <c r="I31" s="80"/>
      <c r="J31" s="77"/>
      <c r="K31" s="78"/>
    </row>
    <row r="32" spans="1:11" ht="15" customHeight="1">
      <c r="A32" s="79" t="s">
        <v>120</v>
      </c>
      <c r="B32" s="42" t="s">
        <v>58</v>
      </c>
      <c r="C32" s="153" t="s">
        <v>123</v>
      </c>
      <c r="D32" s="153"/>
      <c r="E32" s="58"/>
      <c r="I32" s="81"/>
      <c r="J32" s="81"/>
      <c r="K32" s="81"/>
    </row>
    <row r="33" spans="1:11" ht="15.75" customHeight="1">
      <c r="A33" s="82"/>
      <c r="B33" s="43" t="s">
        <v>59</v>
      </c>
      <c r="C33" s="153" t="s">
        <v>124</v>
      </c>
      <c r="D33" s="153"/>
      <c r="F33" s="98" t="s">
        <v>125</v>
      </c>
      <c r="I33" s="77"/>
      <c r="J33" s="77"/>
      <c r="K33" s="78"/>
    </row>
    <row r="34" spans="1:11">
      <c r="A34" s="82"/>
      <c r="B34" s="83"/>
      <c r="C34" s="83"/>
      <c r="D34" s="83"/>
      <c r="E34" s="84"/>
      <c r="F34" s="84"/>
      <c r="G34" s="85"/>
      <c r="H34" s="76"/>
      <c r="I34" s="77"/>
      <c r="J34" s="77"/>
      <c r="K34" s="78"/>
    </row>
    <row r="35" spans="1:11">
      <c r="A35" s="75"/>
      <c r="B35" s="86"/>
      <c r="C35" s="86"/>
      <c r="D35" s="86"/>
      <c r="E35" s="75"/>
      <c r="F35" s="75"/>
      <c r="G35" s="68"/>
      <c r="H35" s="68"/>
      <c r="I35" s="68"/>
      <c r="J35" s="68"/>
      <c r="K35" s="68"/>
    </row>
  </sheetData>
  <mergeCells count="27">
    <mergeCell ref="C33:D33"/>
    <mergeCell ref="B15:D15"/>
    <mergeCell ref="B16:D16"/>
    <mergeCell ref="B17:D17"/>
    <mergeCell ref="B18:D18"/>
    <mergeCell ref="B19:D19"/>
    <mergeCell ref="B21:D21"/>
    <mergeCell ref="B11:D11"/>
    <mergeCell ref="B12:D12"/>
    <mergeCell ref="B13:D13"/>
    <mergeCell ref="B14:D14"/>
    <mergeCell ref="C31:D31"/>
    <mergeCell ref="C32:D32"/>
    <mergeCell ref="B20:D20"/>
    <mergeCell ref="B22:D22"/>
    <mergeCell ref="B23:D23"/>
    <mergeCell ref="B24:D24"/>
    <mergeCell ref="E26:F26"/>
    <mergeCell ref="E28:F28"/>
    <mergeCell ref="B3:D3"/>
    <mergeCell ref="B4:D4"/>
    <mergeCell ref="B5:D5"/>
    <mergeCell ref="B6:D6"/>
    <mergeCell ref="B7:D7"/>
    <mergeCell ref="B8:D8"/>
    <mergeCell ref="B9:D9"/>
    <mergeCell ref="B10:D10"/>
  </mergeCells>
  <pageMargins left="0.31496062992125984" right="0.51181102362204722" top="0.55118110236220474" bottom="0.74803149606299213" header="0.31496062992125984" footer="0.31496062992125984"/>
  <pageSetup paperSize="9" scale="67" firstPageNumber="4" orientation="portrait" useFirstPageNumber="1" r:id="rId1"/>
  <headerFooter>
    <oddFooter>&amp;R&amp;P&amp;C&amp;CФорма № 10, Підрозділ: Тиврівський районний суд Вінницької області,_x000D_
 Початок періоду: 01.01.2018, Кінець періоду: 31.12.2018&amp;LAE2D65A9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титульний</vt:lpstr>
      <vt:lpstr>розділ 1</vt:lpstr>
      <vt:lpstr>розділ 2</vt:lpstr>
      <vt:lpstr>'розділ 1'!Заголовки_для_печати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2018-03-15T14:08:04Z</cp:lastPrinted>
  <dcterms:created xsi:type="dcterms:W3CDTF">2015-09-09T10:27:37Z</dcterms:created>
  <dcterms:modified xsi:type="dcterms:W3CDTF">2019-02-20T14:03:04Z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10_00145_4.2018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299369</vt:i4>
  </property>
  <property fmtid="{D5CDD505-2E9C-101B-9397-08002B2CF9AE}" pid="7" name="Тип звіту">
    <vt:lpwstr>10</vt:lpwstr>
  </property>
  <property fmtid="{D5CDD505-2E9C-101B-9397-08002B2CF9AE}" pid="8" name="К.Cума">
    <vt:lpwstr>AE2D65A9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4A6FBC83</vt:lpwstr>
  </property>
  <property fmtid="{D5CDD505-2E9C-101B-9397-08002B2CF9AE}" pid="16" name="Версія БД">
    <vt:lpwstr>3.22.0.1578</vt:lpwstr>
  </property>
</Properties>
</file>